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5480" windowHeight="9990" activeTab="3"/>
  </bookViews>
  <sheets>
    <sheet name="시장" sheetId="1" r:id="rId1"/>
    <sheet name="청구권자(외국인 포함)" sheetId="2" r:id="rId2"/>
    <sheet name="도의원" sheetId="3" r:id="rId3"/>
    <sheet name="시의원" sheetId="4" r:id="rId4"/>
  </sheets>
  <definedNames/>
  <calcPr fullCalcOnLoad="1"/>
</workbook>
</file>

<file path=xl/sharedStrings.xml><?xml version="1.0" encoding="utf-8"?>
<sst xmlns="http://schemas.openxmlformats.org/spreadsheetml/2006/main" count="215" uniqueCount="168">
  <si>
    <t>주민소환투표
청구권자 총수</t>
  </si>
  <si>
    <t>주민소환투표청구 서명인수</t>
  </si>
  <si>
    <t>비   고</t>
  </si>
  <si>
    <t>최소기준</t>
  </si>
  <si>
    <t>읍면동별</t>
  </si>
  <si>
    <t>15/100 산정수</t>
  </si>
  <si>
    <t>구룡포읍</t>
  </si>
  <si>
    <t>연일읍</t>
  </si>
  <si>
    <t>오천읍</t>
  </si>
  <si>
    <t>대송면</t>
  </si>
  <si>
    <t>동해면</t>
  </si>
  <si>
    <t>장기면</t>
  </si>
  <si>
    <t>대보면</t>
  </si>
  <si>
    <t>상대1동</t>
  </si>
  <si>
    <t>상대2동</t>
  </si>
  <si>
    <t>해도1동</t>
  </si>
  <si>
    <t>해도2동</t>
  </si>
  <si>
    <t>송도동</t>
  </si>
  <si>
    <t>청림동</t>
  </si>
  <si>
    <t>제철동</t>
  </si>
  <si>
    <t>흥해읍</t>
  </si>
  <si>
    <t>신광면</t>
  </si>
  <si>
    <t>청하면</t>
  </si>
  <si>
    <t>송라면</t>
  </si>
  <si>
    <t>기계면</t>
  </si>
  <si>
    <t>죽장면</t>
  </si>
  <si>
    <t>기북면</t>
  </si>
  <si>
    <t>중앙동</t>
  </si>
  <si>
    <t>학산동</t>
  </si>
  <si>
    <t>양학동</t>
  </si>
  <si>
    <t>죽도1동</t>
  </si>
  <si>
    <t>죽도2동</t>
  </si>
  <si>
    <t>용흥동</t>
  </si>
  <si>
    <t>우창동</t>
  </si>
  <si>
    <t>두호동</t>
  </si>
  <si>
    <t>장량동</t>
  </si>
  <si>
    <t>환여동</t>
  </si>
  <si>
    <t>효곡동</t>
  </si>
  <si>
    <t>대이동</t>
  </si>
  <si>
    <t>주민소환투표
청구권자 총수</t>
  </si>
  <si>
    <t>주민소환투표청구 서명인수</t>
  </si>
  <si>
    <t>비   고</t>
  </si>
  <si>
    <t>지역선거구</t>
  </si>
  <si>
    <t>읍면동</t>
  </si>
  <si>
    <t>최소 기준</t>
  </si>
  <si>
    <t>20/100 산정수</t>
  </si>
  <si>
    <t>주민소환 청구권자 및 서명인수(시의원)</t>
  </si>
  <si>
    <t>가 선거구</t>
  </si>
  <si>
    <t>흥해읍</t>
  </si>
  <si>
    <t>신광면</t>
  </si>
  <si>
    <t>청하면</t>
  </si>
  <si>
    <t>송라면</t>
  </si>
  <si>
    <t>기계면</t>
  </si>
  <si>
    <t>죽장면</t>
  </si>
  <si>
    <t>기북면</t>
  </si>
  <si>
    <t>우창동</t>
  </si>
  <si>
    <t>장량동</t>
  </si>
  <si>
    <t>환여동</t>
  </si>
  <si>
    <t>중앙동</t>
  </si>
  <si>
    <t>학산동</t>
  </si>
  <si>
    <t>나 선거구</t>
  </si>
  <si>
    <t>다 선거구</t>
  </si>
  <si>
    <t>라 선거구</t>
  </si>
  <si>
    <t>죽도1동</t>
  </si>
  <si>
    <t>두호동</t>
  </si>
  <si>
    <t>마 선거구</t>
  </si>
  <si>
    <t>용흥동</t>
  </si>
  <si>
    <t>양학동</t>
  </si>
  <si>
    <t>죽도2동</t>
  </si>
  <si>
    <t>바 선거구</t>
  </si>
  <si>
    <t>상대2동</t>
  </si>
  <si>
    <t>해도1동</t>
  </si>
  <si>
    <t>해도2동</t>
  </si>
  <si>
    <t>송도동</t>
  </si>
  <si>
    <t>사 선거구</t>
  </si>
  <si>
    <t>상대1동</t>
  </si>
  <si>
    <t>효곡동</t>
  </si>
  <si>
    <t>대이동</t>
  </si>
  <si>
    <t>구룡포읍</t>
  </si>
  <si>
    <t>장기면</t>
  </si>
  <si>
    <t>대보면</t>
  </si>
  <si>
    <t>자 선거구</t>
  </si>
  <si>
    <t>연일읍</t>
  </si>
  <si>
    <t>대송면</t>
  </si>
  <si>
    <t>차 선거구</t>
  </si>
  <si>
    <t>오천읍</t>
  </si>
  <si>
    <t>아 선거구</t>
  </si>
  <si>
    <t>카 선거구</t>
  </si>
  <si>
    <t>동해면</t>
  </si>
  <si>
    <t>청림동</t>
  </si>
  <si>
    <t>제철동</t>
  </si>
  <si>
    <t>계</t>
  </si>
  <si>
    <t>계</t>
  </si>
  <si>
    <t>계</t>
  </si>
  <si>
    <t>1개이상 동별로 각각 최소기준 이상의 서명과 청구권자 총수의 20/100이상 서명을 받아야 함</t>
  </si>
  <si>
    <t>1개이상 읍면동별로 각각 최소기준 이상의 서명과 청구권자 총수의 20/100이상 서명을 받아야 함</t>
  </si>
  <si>
    <t>2개이상 동별로 각각 최소기준 이상의 서명과 청구권자 총수의 20/100이상 서명을 받아야 함</t>
  </si>
  <si>
    <t>2개이상 면별로 각각 최소기준 이상의 서명과 청구권자 총수의 20/100이상 서명을 받아야 함</t>
  </si>
  <si>
    <t>1개이상 면동별로 각각 최소기준 이상의 서명과 청구권자 총수의 20/100이상 서명을 받아야 함</t>
  </si>
  <si>
    <t>주민소환투표 청구권자 및 서명인수(시장)</t>
  </si>
  <si>
    <t xml:space="preserve">
11개 읍면동 이상에서 읍면동별 각각 최소기준 이상의  서명과  청구권자 총수의 15/100이상 서명을 받아야 함</t>
  </si>
  <si>
    <t>합계</t>
  </si>
  <si>
    <t xml:space="preserve">
포항</t>
  </si>
  <si>
    <t>제1선거구</t>
  </si>
  <si>
    <t>4개이상 읍·면·동별로 각각 최소기준 이상의 서명과 청구권자 총수의 20/100이상 서명을 받아야 함</t>
  </si>
  <si>
    <t>우창동</t>
  </si>
  <si>
    <t>장량동</t>
  </si>
  <si>
    <t>환여동</t>
  </si>
  <si>
    <t>제2선거구</t>
  </si>
  <si>
    <t>3개이상 동별로 각각 최소 기준 이상의 서명과 청구권자 총수의 20/100이상 서명을 받아야 함</t>
  </si>
  <si>
    <t>두호동</t>
  </si>
  <si>
    <t>학산동</t>
  </si>
  <si>
    <t>중앙동</t>
  </si>
  <si>
    <t>죽도1동</t>
  </si>
  <si>
    <t>용흥동</t>
  </si>
  <si>
    <t>양학동</t>
  </si>
  <si>
    <t>죽도2동</t>
  </si>
  <si>
    <t>제3선거구</t>
  </si>
  <si>
    <t>3개이상 동별로 각각 최소기준 이상의 서명과 청구권자 총수의 20/100이상 서명을 받아야 함</t>
  </si>
  <si>
    <t xml:space="preserve"> 송도동</t>
  </si>
  <si>
    <t>효곡동</t>
  </si>
  <si>
    <t xml:space="preserve"> 대이동</t>
  </si>
  <si>
    <t>제4선거구</t>
  </si>
  <si>
    <t>3개이상 읍·면·동별로 각각 최소기준 이상의 서명과 청구권자 총수의 20/100이상서명을 받아야 함</t>
  </si>
  <si>
    <t>구룡포읍</t>
  </si>
  <si>
    <t>연일읍</t>
  </si>
  <si>
    <t>오천읍</t>
  </si>
  <si>
    <t>주민소환투표 청구권자 및 서명인수(도의원)</t>
  </si>
  <si>
    <t>자치단체별</t>
  </si>
  <si>
    <t>주민소환투표
청구권자 총수</t>
  </si>
  <si>
    <t>주민소환투표청구 서명인수</t>
  </si>
  <si>
    <t>비   고</t>
  </si>
  <si>
    <t>시군</t>
  </si>
  <si>
    <t>지역선거구</t>
  </si>
  <si>
    <t>읍면동</t>
  </si>
  <si>
    <t>최소 기준</t>
  </si>
  <si>
    <t>20/100 산정수</t>
  </si>
  <si>
    <t>읍면동명</t>
  </si>
  <si>
    <t>12.31 현재
인구수</t>
  </si>
  <si>
    <t>19세이상
주민수</t>
  </si>
  <si>
    <t>투표권이 있는
외국인수</t>
  </si>
  <si>
    <t>공표(예정)
일자</t>
  </si>
  <si>
    <t>공표
방법</t>
  </si>
  <si>
    <t>계(포항시)</t>
  </si>
  <si>
    <t>시보, 홈페이지</t>
  </si>
  <si>
    <t>남구 소계</t>
  </si>
  <si>
    <t>구룡포읍</t>
  </si>
  <si>
    <t>연일읍</t>
  </si>
  <si>
    <t>북구 소계</t>
  </si>
  <si>
    <t>흥해읍</t>
  </si>
  <si>
    <t>신광면</t>
  </si>
  <si>
    <t>청하면</t>
  </si>
  <si>
    <t>송라면</t>
  </si>
  <si>
    <t>기계면</t>
  </si>
  <si>
    <t>죽장면</t>
  </si>
  <si>
    <t>기북면</t>
  </si>
  <si>
    <t>중앙동</t>
  </si>
  <si>
    <t>학산동</t>
  </si>
  <si>
    <t>양학동</t>
  </si>
  <si>
    <t>죽도1동</t>
  </si>
  <si>
    <t>죽도2동</t>
  </si>
  <si>
    <t>용흥동</t>
  </si>
  <si>
    <t>우창동</t>
  </si>
  <si>
    <t>두호동</t>
  </si>
  <si>
    <t>장량동</t>
  </si>
  <si>
    <t>환여동</t>
  </si>
  <si>
    <t>2007.06.09</t>
  </si>
  <si>
    <t>주민소환 투표 청구권자 총수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</si>
</sst>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12">
    <font>
      <sz val="11"/>
      <name val="돋움"/>
      <family val="0"/>
    </font>
    <font>
      <sz val="22"/>
      <name val="돋움"/>
      <family val="3"/>
    </font>
    <font>
      <sz val="8"/>
      <name val="돋움"/>
      <family val="3"/>
    </font>
    <font>
      <b/>
      <sz val="14"/>
      <name val="돋움"/>
      <family val="3"/>
    </font>
    <font>
      <sz val="12"/>
      <name val="돋움"/>
      <family val="3"/>
    </font>
    <font>
      <sz val="22"/>
      <name val="HY견고딕"/>
      <family val="1"/>
    </font>
    <font>
      <b/>
      <sz val="11"/>
      <name val="돋움"/>
      <family val="0"/>
    </font>
    <font>
      <b/>
      <sz val="12"/>
      <name val="돋움"/>
      <family val="3"/>
    </font>
    <font>
      <b/>
      <sz val="10"/>
      <name val="돋움"/>
      <family val="3"/>
    </font>
    <font>
      <b/>
      <sz val="8"/>
      <name val="돋움"/>
      <family val="3"/>
    </font>
    <font>
      <b/>
      <sz val="9"/>
      <name val="돋움"/>
      <family val="3"/>
    </font>
    <font>
      <sz val="20"/>
      <name val="HY견고딕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41" fontId="0" fillId="0" borderId="1" xfId="17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1" fontId="4" fillId="0" borderId="1" xfId="17" applyFont="1" applyBorder="1" applyAlignment="1">
      <alignment horizontal="center" vertical="center"/>
    </xf>
    <xf numFmtId="41" fontId="0" fillId="0" borderId="1" xfId="17" applyBorder="1" applyAlignment="1">
      <alignment horizontal="center" vertical="top"/>
    </xf>
    <xf numFmtId="41" fontId="0" fillId="0" borderId="1" xfId="17" applyBorder="1" applyAlignment="1">
      <alignment horizontal="center"/>
    </xf>
    <xf numFmtId="0" fontId="6" fillId="0" borderId="1" xfId="0" applyFont="1" applyBorder="1" applyAlignment="1">
      <alignment horizontal="center"/>
    </xf>
    <xf numFmtId="41" fontId="6" fillId="0" borderId="1" xfId="17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41" fontId="7" fillId="0" borderId="1" xfId="17" applyFont="1" applyBorder="1" applyAlignment="1">
      <alignment horizontal="center" vertical="center"/>
    </xf>
    <xf numFmtId="41" fontId="7" fillId="0" borderId="1" xfId="17" applyFont="1" applyBorder="1" applyAlignment="1">
      <alignment horizontal="center" vertical="center" wrapText="1"/>
    </xf>
    <xf numFmtId="41" fontId="6" fillId="0" borderId="1" xfId="17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top"/>
    </xf>
    <xf numFmtId="0" fontId="0" fillId="0" borderId="2" xfId="0" applyBorder="1" applyAlignment="1">
      <alignment vertical="top"/>
    </xf>
    <xf numFmtId="41" fontId="4" fillId="0" borderId="2" xfId="17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176" fontId="6" fillId="0" borderId="2" xfId="0" applyNumberFormat="1" applyFont="1" applyBorder="1" applyAlignment="1">
      <alignment horizontal="right" vertical="center"/>
    </xf>
    <xf numFmtId="176" fontId="9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76" fontId="0" fillId="0" borderId="2" xfId="0" applyNumberForma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1" fontId="4" fillId="0" borderId="6" xfId="17" applyFont="1" applyBorder="1" applyAlignment="1">
      <alignment vertical="center"/>
    </xf>
    <xf numFmtId="41" fontId="4" fillId="0" borderId="7" xfId="17" applyFont="1" applyBorder="1" applyAlignment="1">
      <alignment vertical="center"/>
    </xf>
    <xf numFmtId="41" fontId="4" fillId="0" borderId="8" xfId="17" applyFont="1" applyBorder="1" applyAlignment="1">
      <alignment vertical="center"/>
    </xf>
    <xf numFmtId="0" fontId="0" fillId="0" borderId="2" xfId="0" applyBorder="1" applyAlignment="1">
      <alignment vertical="top" wrapText="1"/>
    </xf>
    <xf numFmtId="0" fontId="5" fillId="0" borderId="0" xfId="0" applyFont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41" fontId="4" fillId="0" borderId="2" xfId="17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 wrapText="1"/>
    </xf>
    <xf numFmtId="41" fontId="4" fillId="0" borderId="6" xfId="17" applyFont="1" applyBorder="1" applyAlignment="1">
      <alignment horizontal="center" vertical="center"/>
    </xf>
    <xf numFmtId="41" fontId="4" fillId="0" borderId="7" xfId="17" applyFont="1" applyBorder="1" applyAlignment="1">
      <alignment horizontal="center" vertical="center"/>
    </xf>
    <xf numFmtId="41" fontId="4" fillId="0" borderId="8" xfId="17" applyFont="1" applyBorder="1" applyAlignment="1">
      <alignment horizontal="center" vertical="center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1" fontId="8" fillId="0" borderId="3" xfId="17" applyFont="1" applyBorder="1" applyAlignment="1">
      <alignment horizontal="center" vertical="justify"/>
    </xf>
    <xf numFmtId="41" fontId="8" fillId="0" borderId="5" xfId="17" applyFont="1" applyBorder="1" applyAlignment="1">
      <alignment horizontal="center" vertical="justify"/>
    </xf>
    <xf numFmtId="41" fontId="8" fillId="0" borderId="4" xfId="17" applyFont="1" applyBorder="1" applyAlignment="1">
      <alignment horizontal="center" vertical="justify"/>
    </xf>
    <xf numFmtId="41" fontId="9" fillId="0" borderId="3" xfId="17" applyFont="1" applyBorder="1" applyAlignment="1">
      <alignment horizontal="center" vertical="justify"/>
    </xf>
    <xf numFmtId="41" fontId="9" fillId="0" borderId="5" xfId="17" applyFont="1" applyBorder="1" applyAlignment="1">
      <alignment horizontal="center" vertical="justify"/>
    </xf>
    <xf numFmtId="41" fontId="9" fillId="0" borderId="4" xfId="17" applyFont="1" applyBorder="1" applyAlignment="1">
      <alignment horizontal="center" vertical="justify"/>
    </xf>
    <xf numFmtId="41" fontId="10" fillId="0" borderId="3" xfId="17" applyFont="1" applyBorder="1" applyAlignment="1">
      <alignment horizontal="center" vertical="justify"/>
    </xf>
    <xf numFmtId="41" fontId="10" fillId="0" borderId="5" xfId="17" applyFont="1" applyBorder="1" applyAlignment="1">
      <alignment horizontal="center" vertical="justify"/>
    </xf>
    <xf numFmtId="41" fontId="10" fillId="0" borderId="4" xfId="17" applyFont="1" applyBorder="1" applyAlignment="1">
      <alignment horizontal="center" vertical="justify"/>
    </xf>
    <xf numFmtId="41" fontId="6" fillId="0" borderId="3" xfId="17" applyFont="1" applyBorder="1" applyAlignment="1">
      <alignment horizontal="center"/>
    </xf>
    <xf numFmtId="41" fontId="6" fillId="0" borderId="5" xfId="17" applyFont="1" applyBorder="1" applyAlignment="1">
      <alignment horizontal="center"/>
    </xf>
    <xf numFmtId="41" fontId="6" fillId="0" borderId="4" xfId="17" applyFont="1" applyBorder="1" applyAlignment="1">
      <alignment horizontal="center"/>
    </xf>
    <xf numFmtId="41" fontId="7" fillId="0" borderId="3" xfId="17" applyFont="1" applyBorder="1" applyAlignment="1">
      <alignment horizontal="center" vertical="center"/>
    </xf>
    <xf numFmtId="41" fontId="7" fillId="0" borderId="5" xfId="17" applyFont="1" applyBorder="1" applyAlignment="1">
      <alignment horizontal="center" vertical="center"/>
    </xf>
    <xf numFmtId="41" fontId="7" fillId="0" borderId="4" xfId="17" applyFont="1" applyBorder="1" applyAlignment="1">
      <alignment horizontal="center" vertical="center"/>
    </xf>
    <xf numFmtId="41" fontId="6" fillId="0" borderId="3" xfId="17" applyFont="1" applyBorder="1" applyAlignment="1">
      <alignment horizontal="center" vertical="center"/>
    </xf>
    <xf numFmtId="41" fontId="6" fillId="0" borderId="5" xfId="17" applyFont="1" applyBorder="1" applyAlignment="1">
      <alignment horizontal="center" vertical="center"/>
    </xf>
    <xf numFmtId="41" fontId="6" fillId="0" borderId="4" xfId="17" applyFont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D13" sqref="D13"/>
    </sheetView>
  </sheetViews>
  <sheetFormatPr defaultColWidth="8.88671875" defaultRowHeight="21.75" customHeight="1"/>
  <cols>
    <col min="1" max="1" width="2.4453125" style="2" customWidth="1"/>
    <col min="2" max="2" width="8.88671875" style="2" customWidth="1"/>
    <col min="3" max="3" width="13.21484375" style="4" customWidth="1"/>
    <col min="4" max="4" width="13.10546875" style="2" customWidth="1"/>
    <col min="5" max="5" width="12.99609375" style="2" customWidth="1"/>
    <col min="6" max="6" width="22.6640625" style="2" customWidth="1"/>
    <col min="7" max="16384" width="8.88671875" style="2" customWidth="1"/>
  </cols>
  <sheetData>
    <row r="1" spans="1:6" ht="32.25" customHeight="1">
      <c r="A1" s="55" t="s">
        <v>99</v>
      </c>
      <c r="B1" s="55"/>
      <c r="C1" s="55"/>
      <c r="D1" s="55"/>
      <c r="E1" s="55"/>
      <c r="F1" s="55"/>
    </row>
    <row r="2" spans="1:6" ht="21.75" customHeight="1">
      <c r="A2" s="40"/>
      <c r="B2" s="41"/>
      <c r="C2" s="3"/>
      <c r="D2" s="1"/>
      <c r="E2" s="1"/>
      <c r="F2" s="1"/>
    </row>
    <row r="4" spans="1:6" ht="16.5" customHeight="1">
      <c r="A4" s="42" t="s">
        <v>4</v>
      </c>
      <c r="B4" s="42"/>
      <c r="C4" s="43" t="s">
        <v>0</v>
      </c>
      <c r="D4" s="56" t="s">
        <v>1</v>
      </c>
      <c r="E4" s="56"/>
      <c r="F4" s="45" t="s">
        <v>2</v>
      </c>
    </row>
    <row r="5" spans="1:6" ht="16.5" customHeight="1">
      <c r="A5" s="42"/>
      <c r="B5" s="42"/>
      <c r="C5" s="44"/>
      <c r="D5" s="6" t="s">
        <v>3</v>
      </c>
      <c r="E5" s="6" t="s">
        <v>5</v>
      </c>
      <c r="F5" s="45"/>
    </row>
    <row r="6" spans="1:6" ht="16.5" customHeight="1">
      <c r="A6" s="45" t="s">
        <v>91</v>
      </c>
      <c r="B6" s="45"/>
      <c r="C6" s="8">
        <f>SUM(C7:C39)</f>
        <v>382630</v>
      </c>
      <c r="D6" s="7"/>
      <c r="E6" s="46">
        <v>57395</v>
      </c>
      <c r="F6" s="49" t="s">
        <v>100</v>
      </c>
    </row>
    <row r="7" spans="1:6" ht="16.5" customHeight="1">
      <c r="A7" s="52"/>
      <c r="B7" s="7" t="s">
        <v>6</v>
      </c>
      <c r="C7" s="9">
        <v>10292</v>
      </c>
      <c r="D7" s="9">
        <v>1544</v>
      </c>
      <c r="E7" s="47"/>
      <c r="F7" s="50"/>
    </row>
    <row r="8" spans="1:6" ht="16.5" customHeight="1">
      <c r="A8" s="53"/>
      <c r="B8" s="7" t="s">
        <v>7</v>
      </c>
      <c r="C8" s="9">
        <v>22744</v>
      </c>
      <c r="D8" s="9">
        <v>3412</v>
      </c>
      <c r="E8" s="47"/>
      <c r="F8" s="50"/>
    </row>
    <row r="9" spans="1:6" ht="16.5" customHeight="1">
      <c r="A9" s="53"/>
      <c r="B9" s="7" t="s">
        <v>8</v>
      </c>
      <c r="C9" s="9">
        <v>30347</v>
      </c>
      <c r="D9" s="9">
        <v>3827</v>
      </c>
      <c r="E9" s="47"/>
      <c r="F9" s="50"/>
    </row>
    <row r="10" spans="1:6" ht="16.5" customHeight="1">
      <c r="A10" s="53"/>
      <c r="B10" s="7" t="s">
        <v>9</v>
      </c>
      <c r="C10" s="9">
        <v>5442</v>
      </c>
      <c r="D10" s="9">
        <v>817</v>
      </c>
      <c r="E10" s="47"/>
      <c r="F10" s="50"/>
    </row>
    <row r="11" spans="1:6" ht="16.5" customHeight="1">
      <c r="A11" s="53"/>
      <c r="B11" s="7" t="s">
        <v>10</v>
      </c>
      <c r="C11" s="9">
        <v>10547</v>
      </c>
      <c r="D11" s="9">
        <v>1583</v>
      </c>
      <c r="E11" s="47"/>
      <c r="F11" s="50"/>
    </row>
    <row r="12" spans="1:6" ht="16.5" customHeight="1">
      <c r="A12" s="53"/>
      <c r="B12" s="7" t="s">
        <v>11</v>
      </c>
      <c r="C12" s="9">
        <v>5274</v>
      </c>
      <c r="D12" s="9">
        <v>792</v>
      </c>
      <c r="E12" s="47"/>
      <c r="F12" s="50"/>
    </row>
    <row r="13" spans="1:6" ht="16.5" customHeight="1">
      <c r="A13" s="53"/>
      <c r="B13" s="7" t="s">
        <v>12</v>
      </c>
      <c r="C13" s="9">
        <v>2481</v>
      </c>
      <c r="D13" s="9">
        <v>373</v>
      </c>
      <c r="E13" s="47"/>
      <c r="F13" s="50"/>
    </row>
    <row r="14" spans="1:6" ht="16.5" customHeight="1">
      <c r="A14" s="53"/>
      <c r="B14" s="7" t="s">
        <v>13</v>
      </c>
      <c r="C14" s="9">
        <v>15415</v>
      </c>
      <c r="D14" s="9">
        <v>2313</v>
      </c>
      <c r="E14" s="47"/>
      <c r="F14" s="50"/>
    </row>
    <row r="15" spans="1:6" ht="16.5" customHeight="1">
      <c r="A15" s="53"/>
      <c r="B15" s="7" t="s">
        <v>14</v>
      </c>
      <c r="C15" s="9">
        <v>9870</v>
      </c>
      <c r="D15" s="9">
        <v>1481</v>
      </c>
      <c r="E15" s="47"/>
      <c r="F15" s="50"/>
    </row>
    <row r="16" spans="1:6" ht="16.5" customHeight="1">
      <c r="A16" s="53"/>
      <c r="B16" s="7" t="s">
        <v>15</v>
      </c>
      <c r="C16" s="9">
        <v>10681</v>
      </c>
      <c r="D16" s="9">
        <v>1603</v>
      </c>
      <c r="E16" s="47"/>
      <c r="F16" s="50"/>
    </row>
    <row r="17" spans="1:6" ht="16.5" customHeight="1">
      <c r="A17" s="53"/>
      <c r="B17" s="7" t="s">
        <v>16</v>
      </c>
      <c r="C17" s="9">
        <v>11729</v>
      </c>
      <c r="D17" s="9">
        <v>1760</v>
      </c>
      <c r="E17" s="47"/>
      <c r="F17" s="50"/>
    </row>
    <row r="18" spans="1:6" ht="16.5" customHeight="1">
      <c r="A18" s="53"/>
      <c r="B18" s="7" t="s">
        <v>17</v>
      </c>
      <c r="C18" s="9">
        <v>16084</v>
      </c>
      <c r="D18" s="9">
        <v>2413</v>
      </c>
      <c r="E18" s="47"/>
      <c r="F18" s="50"/>
    </row>
    <row r="19" spans="1:6" ht="16.5" customHeight="1">
      <c r="A19" s="53"/>
      <c r="B19" s="7" t="s">
        <v>18</v>
      </c>
      <c r="C19" s="9">
        <v>6576</v>
      </c>
      <c r="D19" s="9">
        <v>987</v>
      </c>
      <c r="E19" s="47"/>
      <c r="F19" s="50"/>
    </row>
    <row r="20" spans="1:6" ht="16.5" customHeight="1">
      <c r="A20" s="53"/>
      <c r="B20" s="7" t="s">
        <v>19</v>
      </c>
      <c r="C20" s="9">
        <v>2970</v>
      </c>
      <c r="D20" s="9">
        <v>446</v>
      </c>
      <c r="E20" s="47"/>
      <c r="F20" s="50"/>
    </row>
    <row r="21" spans="1:6" ht="16.5" customHeight="1">
      <c r="A21" s="53"/>
      <c r="B21" s="7" t="s">
        <v>37</v>
      </c>
      <c r="C21" s="9">
        <v>17647</v>
      </c>
      <c r="D21" s="9">
        <v>2648</v>
      </c>
      <c r="E21" s="47"/>
      <c r="F21" s="50"/>
    </row>
    <row r="22" spans="1:6" ht="16.5" customHeight="1">
      <c r="A22" s="53"/>
      <c r="B22" s="7" t="s">
        <v>38</v>
      </c>
      <c r="C22" s="9">
        <v>13682</v>
      </c>
      <c r="D22" s="9">
        <v>2053</v>
      </c>
      <c r="E22" s="47"/>
      <c r="F22" s="50"/>
    </row>
    <row r="23" spans="1:6" ht="16.5" customHeight="1">
      <c r="A23" s="53"/>
      <c r="B23" s="7" t="s">
        <v>20</v>
      </c>
      <c r="C23" s="9">
        <v>27632</v>
      </c>
      <c r="D23" s="9">
        <v>3827</v>
      </c>
      <c r="E23" s="47"/>
      <c r="F23" s="50"/>
    </row>
    <row r="24" spans="1:6" ht="16.5" customHeight="1">
      <c r="A24" s="53"/>
      <c r="B24" s="7" t="s">
        <v>21</v>
      </c>
      <c r="C24" s="9">
        <v>3106</v>
      </c>
      <c r="D24" s="10">
        <v>466</v>
      </c>
      <c r="E24" s="47"/>
      <c r="F24" s="50"/>
    </row>
    <row r="25" spans="1:6" ht="16.5" customHeight="1">
      <c r="A25" s="53"/>
      <c r="B25" s="7" t="s">
        <v>22</v>
      </c>
      <c r="C25" s="9">
        <v>5430</v>
      </c>
      <c r="D25" s="10">
        <v>815</v>
      </c>
      <c r="E25" s="47"/>
      <c r="F25" s="50"/>
    </row>
    <row r="26" spans="1:6" ht="16.5" customHeight="1">
      <c r="A26" s="53"/>
      <c r="B26" s="7" t="s">
        <v>23</v>
      </c>
      <c r="C26" s="9">
        <v>3019</v>
      </c>
      <c r="D26" s="10">
        <v>453</v>
      </c>
      <c r="E26" s="47"/>
      <c r="F26" s="50"/>
    </row>
    <row r="27" spans="1:6" ht="16.5" customHeight="1">
      <c r="A27" s="53"/>
      <c r="B27" s="7" t="s">
        <v>24</v>
      </c>
      <c r="C27" s="9">
        <v>5258</v>
      </c>
      <c r="D27" s="10">
        <v>789</v>
      </c>
      <c r="E27" s="47"/>
      <c r="F27" s="50"/>
    </row>
    <row r="28" spans="1:6" ht="16.5" customHeight="1">
      <c r="A28" s="53"/>
      <c r="B28" s="7" t="s">
        <v>25</v>
      </c>
      <c r="C28" s="9">
        <v>2875</v>
      </c>
      <c r="D28" s="10">
        <v>432</v>
      </c>
      <c r="E28" s="47"/>
      <c r="F28" s="50"/>
    </row>
    <row r="29" spans="1:6" ht="16.5" customHeight="1">
      <c r="A29" s="53"/>
      <c r="B29" s="7" t="s">
        <v>26</v>
      </c>
      <c r="C29" s="9">
        <v>1353</v>
      </c>
      <c r="D29" s="10">
        <v>203</v>
      </c>
      <c r="E29" s="47"/>
      <c r="F29" s="50"/>
    </row>
    <row r="30" spans="1:6" ht="16.5" customHeight="1">
      <c r="A30" s="53"/>
      <c r="B30" s="7" t="s">
        <v>27</v>
      </c>
      <c r="C30" s="9">
        <v>6142</v>
      </c>
      <c r="D30" s="10">
        <v>922</v>
      </c>
      <c r="E30" s="47"/>
      <c r="F30" s="50"/>
    </row>
    <row r="31" spans="1:6" ht="16.5" customHeight="1">
      <c r="A31" s="53"/>
      <c r="B31" s="7" t="s">
        <v>28</v>
      </c>
      <c r="C31" s="9">
        <v>12267</v>
      </c>
      <c r="D31" s="10">
        <v>1841</v>
      </c>
      <c r="E31" s="47"/>
      <c r="F31" s="50"/>
    </row>
    <row r="32" spans="1:6" ht="16.5" customHeight="1">
      <c r="A32" s="53"/>
      <c r="B32" s="7" t="s">
        <v>29</v>
      </c>
      <c r="C32" s="9">
        <v>16191</v>
      </c>
      <c r="D32" s="10">
        <v>2429</v>
      </c>
      <c r="E32" s="47"/>
      <c r="F32" s="50"/>
    </row>
    <row r="33" spans="1:6" ht="16.5" customHeight="1">
      <c r="A33" s="53"/>
      <c r="B33" s="7" t="s">
        <v>30</v>
      </c>
      <c r="C33" s="9">
        <v>3768</v>
      </c>
      <c r="D33" s="10">
        <v>566</v>
      </c>
      <c r="E33" s="47"/>
      <c r="F33" s="50"/>
    </row>
    <row r="34" spans="1:6" ht="16.5" customHeight="1">
      <c r="A34" s="53"/>
      <c r="B34" s="7" t="s">
        <v>31</v>
      </c>
      <c r="C34" s="9">
        <v>16707</v>
      </c>
      <c r="D34" s="10">
        <v>2507</v>
      </c>
      <c r="E34" s="47"/>
      <c r="F34" s="50"/>
    </row>
    <row r="35" spans="1:6" ht="16.5" customHeight="1">
      <c r="A35" s="53"/>
      <c r="B35" s="7" t="s">
        <v>32</v>
      </c>
      <c r="C35" s="9">
        <v>22234</v>
      </c>
      <c r="D35" s="10">
        <v>3336</v>
      </c>
      <c r="E35" s="47"/>
      <c r="F35" s="50"/>
    </row>
    <row r="36" spans="1:6" ht="16.5" customHeight="1">
      <c r="A36" s="53"/>
      <c r="B36" s="7" t="s">
        <v>33</v>
      </c>
      <c r="C36" s="9">
        <v>19337</v>
      </c>
      <c r="D36" s="10">
        <v>2901</v>
      </c>
      <c r="E36" s="47"/>
      <c r="F36" s="50"/>
    </row>
    <row r="37" spans="1:6" ht="16.5" customHeight="1">
      <c r="A37" s="53"/>
      <c r="B37" s="7" t="s">
        <v>34</v>
      </c>
      <c r="C37" s="9">
        <v>20365</v>
      </c>
      <c r="D37" s="10">
        <v>3055</v>
      </c>
      <c r="E37" s="47"/>
      <c r="F37" s="50"/>
    </row>
    <row r="38" spans="1:6" ht="16.5" customHeight="1">
      <c r="A38" s="53"/>
      <c r="B38" s="7" t="s">
        <v>35</v>
      </c>
      <c r="C38" s="9">
        <v>17449</v>
      </c>
      <c r="D38" s="10">
        <v>2618</v>
      </c>
      <c r="E38" s="47"/>
      <c r="F38" s="50"/>
    </row>
    <row r="39" spans="1:6" ht="16.5" customHeight="1">
      <c r="A39" s="54"/>
      <c r="B39" s="7" t="s">
        <v>36</v>
      </c>
      <c r="C39" s="9">
        <v>7716</v>
      </c>
      <c r="D39" s="10">
        <v>1158</v>
      </c>
      <c r="E39" s="48"/>
      <c r="F39" s="51"/>
    </row>
  </sheetData>
  <mergeCells count="10">
    <mergeCell ref="A1:F1"/>
    <mergeCell ref="A2:B2"/>
    <mergeCell ref="A4:B5"/>
    <mergeCell ref="C4:C5"/>
    <mergeCell ref="D4:E4"/>
    <mergeCell ref="F4:F5"/>
    <mergeCell ref="A6:B6"/>
    <mergeCell ref="E6:E39"/>
    <mergeCell ref="F6:F39"/>
    <mergeCell ref="A7:A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9">
      <selection activeCell="A2" sqref="A2"/>
    </sheetView>
  </sheetViews>
  <sheetFormatPr defaultColWidth="8.88671875" defaultRowHeight="13.5"/>
  <cols>
    <col min="1" max="1" width="12.77734375" style="31" customWidth="1"/>
    <col min="2" max="5" width="11.77734375" style="31" customWidth="1"/>
    <col min="6" max="7" width="10.3359375" style="31" customWidth="1"/>
    <col min="8" max="16384" width="8.88671875" style="31" customWidth="1"/>
  </cols>
  <sheetData>
    <row r="1" spans="1:7" ht="25.5">
      <c r="A1" s="57" t="s">
        <v>167</v>
      </c>
      <c r="B1" s="57"/>
      <c r="C1" s="57"/>
      <c r="D1" s="57"/>
      <c r="E1" s="57"/>
      <c r="F1" s="57"/>
      <c r="G1" s="57"/>
    </row>
    <row r="3" spans="1:7" ht="27">
      <c r="A3" s="32" t="s">
        <v>137</v>
      </c>
      <c r="B3" s="33" t="s">
        <v>138</v>
      </c>
      <c r="C3" s="33" t="s">
        <v>93</v>
      </c>
      <c r="D3" s="33" t="s">
        <v>139</v>
      </c>
      <c r="E3" s="33" t="s">
        <v>140</v>
      </c>
      <c r="F3" s="33" t="s">
        <v>141</v>
      </c>
      <c r="G3" s="33" t="s">
        <v>142</v>
      </c>
    </row>
    <row r="4" spans="1:7" s="37" customFormat="1" ht="18" customHeight="1">
      <c r="A4" s="34" t="s">
        <v>143</v>
      </c>
      <c r="B4" s="35">
        <f>B5+B22</f>
        <v>505008</v>
      </c>
      <c r="C4" s="35">
        <f>C5+C22</f>
        <v>382630</v>
      </c>
      <c r="D4" s="35">
        <f>D5+D22</f>
        <v>382581</v>
      </c>
      <c r="E4" s="35">
        <f>E5+E22</f>
        <v>49</v>
      </c>
      <c r="F4" s="36" t="s">
        <v>166</v>
      </c>
      <c r="G4" s="36" t="s">
        <v>144</v>
      </c>
    </row>
    <row r="5" spans="1:7" s="37" customFormat="1" ht="18" customHeight="1">
      <c r="A5" s="34" t="s">
        <v>145</v>
      </c>
      <c r="B5" s="35">
        <f>SUM(B6:B21)</f>
        <v>252219</v>
      </c>
      <c r="C5" s="35">
        <f>SUM(C6:C21)</f>
        <v>191781</v>
      </c>
      <c r="D5" s="35">
        <f>SUM(D6:D21)</f>
        <v>191764</v>
      </c>
      <c r="E5" s="35">
        <f>SUM(E6:E21)</f>
        <v>17</v>
      </c>
      <c r="F5" s="36"/>
      <c r="G5" s="35"/>
    </row>
    <row r="6" spans="1:7" ht="18" customHeight="1">
      <c r="A6" s="38" t="s">
        <v>146</v>
      </c>
      <c r="B6" s="39">
        <v>12093</v>
      </c>
      <c r="C6" s="39">
        <f>D6+E6</f>
        <v>10292</v>
      </c>
      <c r="D6" s="39">
        <v>10292</v>
      </c>
      <c r="E6" s="39">
        <v>0</v>
      </c>
      <c r="F6" s="39"/>
      <c r="G6" s="39"/>
    </row>
    <row r="7" spans="1:7" ht="18" customHeight="1">
      <c r="A7" s="38" t="s">
        <v>147</v>
      </c>
      <c r="B7" s="39">
        <v>31976</v>
      </c>
      <c r="C7" s="39">
        <f aca="true" t="shared" si="0" ref="C7:C21">D7+E7</f>
        <v>22744</v>
      </c>
      <c r="D7" s="39">
        <v>22744</v>
      </c>
      <c r="E7" s="39">
        <v>0</v>
      </c>
      <c r="F7" s="39"/>
      <c r="G7" s="39"/>
    </row>
    <row r="8" spans="1:7" ht="18" customHeight="1">
      <c r="A8" s="38" t="s">
        <v>126</v>
      </c>
      <c r="B8" s="39">
        <v>41441</v>
      </c>
      <c r="C8" s="39">
        <f t="shared" si="0"/>
        <v>30347</v>
      </c>
      <c r="D8" s="39">
        <v>30347</v>
      </c>
      <c r="E8" s="39">
        <v>0</v>
      </c>
      <c r="F8" s="39"/>
      <c r="G8" s="39"/>
    </row>
    <row r="9" spans="1:7" ht="18" customHeight="1">
      <c r="A9" s="38" t="s">
        <v>9</v>
      </c>
      <c r="B9" s="39">
        <v>6617</v>
      </c>
      <c r="C9" s="39">
        <f t="shared" si="0"/>
        <v>5442</v>
      </c>
      <c r="D9" s="39">
        <v>5442</v>
      </c>
      <c r="E9" s="39">
        <v>0</v>
      </c>
      <c r="F9" s="39"/>
      <c r="G9" s="39"/>
    </row>
    <row r="10" spans="1:7" ht="18" customHeight="1">
      <c r="A10" s="38" t="s">
        <v>10</v>
      </c>
      <c r="B10" s="39">
        <v>13879</v>
      </c>
      <c r="C10" s="39">
        <f t="shared" si="0"/>
        <v>10547</v>
      </c>
      <c r="D10" s="39">
        <v>10547</v>
      </c>
      <c r="E10" s="39">
        <v>0</v>
      </c>
      <c r="F10" s="39"/>
      <c r="G10" s="39"/>
    </row>
    <row r="11" spans="1:7" ht="18" customHeight="1">
      <c r="A11" s="38" t="s">
        <v>11</v>
      </c>
      <c r="B11" s="39">
        <v>5962</v>
      </c>
      <c r="C11" s="39">
        <f t="shared" si="0"/>
        <v>5274</v>
      </c>
      <c r="D11" s="39">
        <v>5274</v>
      </c>
      <c r="E11" s="39">
        <v>0</v>
      </c>
      <c r="F11" s="39"/>
      <c r="G11" s="39"/>
    </row>
    <row r="12" spans="1:7" ht="18" customHeight="1">
      <c r="A12" s="38" t="s">
        <v>12</v>
      </c>
      <c r="B12" s="39">
        <v>2826</v>
      </c>
      <c r="C12" s="39">
        <f t="shared" si="0"/>
        <v>2481</v>
      </c>
      <c r="D12" s="39">
        <v>2481</v>
      </c>
      <c r="E12" s="39">
        <v>0</v>
      </c>
      <c r="F12" s="39"/>
      <c r="G12" s="39"/>
    </row>
    <row r="13" spans="1:7" ht="18" customHeight="1">
      <c r="A13" s="38" t="s">
        <v>13</v>
      </c>
      <c r="B13" s="39">
        <v>19628</v>
      </c>
      <c r="C13" s="39">
        <f t="shared" si="0"/>
        <v>15415</v>
      </c>
      <c r="D13" s="39">
        <v>15403</v>
      </c>
      <c r="E13" s="39">
        <v>12</v>
      </c>
      <c r="F13" s="39"/>
      <c r="G13" s="39"/>
    </row>
    <row r="14" spans="1:7" ht="18" customHeight="1">
      <c r="A14" s="38" t="s">
        <v>14</v>
      </c>
      <c r="B14" s="39">
        <v>12346</v>
      </c>
      <c r="C14" s="39">
        <f t="shared" si="0"/>
        <v>9870</v>
      </c>
      <c r="D14" s="39">
        <v>9869</v>
      </c>
      <c r="E14" s="39">
        <v>1</v>
      </c>
      <c r="F14" s="39"/>
      <c r="G14" s="39"/>
    </row>
    <row r="15" spans="1:7" ht="18" customHeight="1">
      <c r="A15" s="38" t="s">
        <v>15</v>
      </c>
      <c r="B15" s="39">
        <v>12992</v>
      </c>
      <c r="C15" s="39">
        <f t="shared" si="0"/>
        <v>10681</v>
      </c>
      <c r="D15" s="39">
        <v>10680</v>
      </c>
      <c r="E15" s="39">
        <v>1</v>
      </c>
      <c r="F15" s="39"/>
      <c r="G15" s="39"/>
    </row>
    <row r="16" spans="1:7" ht="18" customHeight="1">
      <c r="A16" s="38" t="s">
        <v>16</v>
      </c>
      <c r="B16" s="39">
        <v>14285</v>
      </c>
      <c r="C16" s="39">
        <f t="shared" si="0"/>
        <v>11729</v>
      </c>
      <c r="D16" s="39">
        <v>11726</v>
      </c>
      <c r="E16" s="39">
        <v>3</v>
      </c>
      <c r="F16" s="39"/>
      <c r="G16" s="39"/>
    </row>
    <row r="17" spans="1:7" ht="18" customHeight="1">
      <c r="A17" s="38" t="s">
        <v>17</v>
      </c>
      <c r="B17" s="39">
        <v>19864</v>
      </c>
      <c r="C17" s="39">
        <f t="shared" si="0"/>
        <v>16084</v>
      </c>
      <c r="D17" s="39">
        <v>16084</v>
      </c>
      <c r="E17" s="39">
        <v>0</v>
      </c>
      <c r="F17" s="39"/>
      <c r="G17" s="39"/>
    </row>
    <row r="18" spans="1:7" ht="18" customHeight="1">
      <c r="A18" s="38" t="s">
        <v>18</v>
      </c>
      <c r="B18" s="39">
        <v>8474</v>
      </c>
      <c r="C18" s="39">
        <f t="shared" si="0"/>
        <v>6576</v>
      </c>
      <c r="D18" s="39">
        <v>6576</v>
      </c>
      <c r="E18" s="39">
        <v>0</v>
      </c>
      <c r="F18" s="39"/>
      <c r="G18" s="39"/>
    </row>
    <row r="19" spans="1:7" ht="18" customHeight="1">
      <c r="A19" s="38" t="s">
        <v>19</v>
      </c>
      <c r="B19" s="39">
        <v>3873</v>
      </c>
      <c r="C19" s="39">
        <f t="shared" si="0"/>
        <v>2970</v>
      </c>
      <c r="D19" s="39">
        <v>2970</v>
      </c>
      <c r="E19" s="39">
        <v>0</v>
      </c>
      <c r="F19" s="39"/>
      <c r="G19" s="39"/>
    </row>
    <row r="20" spans="1:7" ht="18" customHeight="1">
      <c r="A20" s="38" t="s">
        <v>120</v>
      </c>
      <c r="B20" s="39">
        <v>25690</v>
      </c>
      <c r="C20" s="39">
        <f t="shared" si="0"/>
        <v>17647</v>
      </c>
      <c r="D20" s="39">
        <v>17647</v>
      </c>
      <c r="E20" s="39">
        <v>0</v>
      </c>
      <c r="F20" s="39"/>
      <c r="G20" s="39"/>
    </row>
    <row r="21" spans="1:7" ht="18" customHeight="1">
      <c r="A21" s="38" t="s">
        <v>38</v>
      </c>
      <c r="B21" s="39">
        <v>20273</v>
      </c>
      <c r="C21" s="39">
        <f t="shared" si="0"/>
        <v>13682</v>
      </c>
      <c r="D21" s="39">
        <v>13682</v>
      </c>
      <c r="E21" s="39">
        <v>0</v>
      </c>
      <c r="F21" s="39"/>
      <c r="G21" s="39"/>
    </row>
    <row r="22" spans="1:7" s="37" customFormat="1" ht="18" customHeight="1">
      <c r="A22" s="34" t="s">
        <v>148</v>
      </c>
      <c r="B22" s="35">
        <f>SUM(B23:B39)</f>
        <v>252789</v>
      </c>
      <c r="C22" s="35">
        <f>SUM(C23:C39)</f>
        <v>190849</v>
      </c>
      <c r="D22" s="35">
        <f>SUM(D23:D39)</f>
        <v>190817</v>
      </c>
      <c r="E22" s="35">
        <f>SUM(E23:E39)</f>
        <v>32</v>
      </c>
      <c r="F22" s="35"/>
      <c r="G22" s="35"/>
    </row>
    <row r="23" spans="1:7" ht="18" customHeight="1">
      <c r="A23" s="38" t="s">
        <v>149</v>
      </c>
      <c r="B23" s="39">
        <v>36659</v>
      </c>
      <c r="C23" s="39">
        <f>D23+E23</f>
        <v>27632</v>
      </c>
      <c r="D23" s="39">
        <v>27629</v>
      </c>
      <c r="E23" s="39">
        <v>3</v>
      </c>
      <c r="F23" s="39"/>
      <c r="G23" s="39"/>
    </row>
    <row r="24" spans="1:7" ht="18" customHeight="1">
      <c r="A24" s="38" t="s">
        <v>150</v>
      </c>
      <c r="B24" s="39">
        <v>3532</v>
      </c>
      <c r="C24" s="39">
        <f aca="true" t="shared" si="1" ref="C24:C39">D24+E24</f>
        <v>3106</v>
      </c>
      <c r="D24" s="39">
        <v>3104</v>
      </c>
      <c r="E24" s="39">
        <v>2</v>
      </c>
      <c r="F24" s="39"/>
      <c r="G24" s="39"/>
    </row>
    <row r="25" spans="1:7" ht="18" customHeight="1">
      <c r="A25" s="38" t="s">
        <v>151</v>
      </c>
      <c r="B25" s="39">
        <v>6364</v>
      </c>
      <c r="C25" s="39">
        <f t="shared" si="1"/>
        <v>5430</v>
      </c>
      <c r="D25" s="39">
        <v>5430</v>
      </c>
      <c r="E25" s="39">
        <v>0</v>
      </c>
      <c r="F25" s="39"/>
      <c r="G25" s="39"/>
    </row>
    <row r="26" spans="1:7" ht="18" customHeight="1">
      <c r="A26" s="38" t="s">
        <v>152</v>
      </c>
      <c r="B26" s="39">
        <v>3479</v>
      </c>
      <c r="C26" s="39">
        <f t="shared" si="1"/>
        <v>3019</v>
      </c>
      <c r="D26" s="39">
        <v>3019</v>
      </c>
      <c r="E26" s="39">
        <v>0</v>
      </c>
      <c r="F26" s="39"/>
      <c r="G26" s="39"/>
    </row>
    <row r="27" spans="1:7" ht="18" customHeight="1">
      <c r="A27" s="38" t="s">
        <v>153</v>
      </c>
      <c r="B27" s="39">
        <v>6089</v>
      </c>
      <c r="C27" s="39">
        <f t="shared" si="1"/>
        <v>5258</v>
      </c>
      <c r="D27" s="39">
        <v>5258</v>
      </c>
      <c r="E27" s="39">
        <v>0</v>
      </c>
      <c r="F27" s="39"/>
      <c r="G27" s="39"/>
    </row>
    <row r="28" spans="1:7" ht="18" customHeight="1">
      <c r="A28" s="38" t="s">
        <v>154</v>
      </c>
      <c r="B28" s="39">
        <f>2510+685</f>
        <v>3195</v>
      </c>
      <c r="C28" s="39">
        <f t="shared" si="1"/>
        <v>2875</v>
      </c>
      <c r="D28" s="39">
        <v>2875</v>
      </c>
      <c r="E28" s="39">
        <v>0</v>
      </c>
      <c r="F28" s="39"/>
      <c r="G28" s="39"/>
    </row>
    <row r="29" spans="1:7" ht="18" customHeight="1">
      <c r="A29" s="38" t="s">
        <v>155</v>
      </c>
      <c r="B29" s="39">
        <v>1490</v>
      </c>
      <c r="C29" s="39">
        <f t="shared" si="1"/>
        <v>1353</v>
      </c>
      <c r="D29" s="39">
        <v>1353</v>
      </c>
      <c r="E29" s="39">
        <v>0</v>
      </c>
      <c r="F29" s="39"/>
      <c r="G29" s="39"/>
    </row>
    <row r="30" spans="1:7" ht="18" customHeight="1">
      <c r="A30" s="38" t="s">
        <v>156</v>
      </c>
      <c r="B30" s="39">
        <v>7221</v>
      </c>
      <c r="C30" s="39">
        <f t="shared" si="1"/>
        <v>6142</v>
      </c>
      <c r="D30" s="39">
        <v>6134</v>
      </c>
      <c r="E30" s="39">
        <v>8</v>
      </c>
      <c r="F30" s="39"/>
      <c r="G30" s="39"/>
    </row>
    <row r="31" spans="1:7" ht="18" customHeight="1">
      <c r="A31" s="38" t="s">
        <v>157</v>
      </c>
      <c r="B31" s="39">
        <v>15311</v>
      </c>
      <c r="C31" s="39">
        <f t="shared" si="1"/>
        <v>12267</v>
      </c>
      <c r="D31" s="39">
        <v>12265</v>
      </c>
      <c r="E31" s="39">
        <v>2</v>
      </c>
      <c r="F31" s="39"/>
      <c r="G31" s="39"/>
    </row>
    <row r="32" spans="1:7" ht="18" customHeight="1">
      <c r="A32" s="38" t="s">
        <v>158</v>
      </c>
      <c r="B32" s="39">
        <v>23011</v>
      </c>
      <c r="C32" s="39">
        <f t="shared" si="1"/>
        <v>16191</v>
      </c>
      <c r="D32" s="39">
        <v>16188</v>
      </c>
      <c r="E32" s="39">
        <v>3</v>
      </c>
      <c r="F32" s="39"/>
      <c r="G32" s="39"/>
    </row>
    <row r="33" spans="1:7" ht="18" customHeight="1">
      <c r="A33" s="38" t="s">
        <v>159</v>
      </c>
      <c r="B33" s="39">
        <v>4466</v>
      </c>
      <c r="C33" s="39">
        <f t="shared" si="1"/>
        <v>3768</v>
      </c>
      <c r="D33" s="39">
        <v>3767</v>
      </c>
      <c r="E33" s="39">
        <v>1</v>
      </c>
      <c r="F33" s="39"/>
      <c r="G33" s="39"/>
    </row>
    <row r="34" spans="1:7" ht="18" customHeight="1">
      <c r="A34" s="38" t="s">
        <v>160</v>
      </c>
      <c r="B34" s="39">
        <v>20586</v>
      </c>
      <c r="C34" s="39">
        <f t="shared" si="1"/>
        <v>16707</v>
      </c>
      <c r="D34" s="39">
        <v>16705</v>
      </c>
      <c r="E34" s="39">
        <v>2</v>
      </c>
      <c r="F34" s="39"/>
      <c r="G34" s="39"/>
    </row>
    <row r="35" spans="1:7" ht="18" customHeight="1">
      <c r="A35" s="38" t="s">
        <v>161</v>
      </c>
      <c r="B35" s="39">
        <v>29659</v>
      </c>
      <c r="C35" s="39">
        <f t="shared" si="1"/>
        <v>22234</v>
      </c>
      <c r="D35" s="39">
        <v>22232</v>
      </c>
      <c r="E35" s="39">
        <v>2</v>
      </c>
      <c r="F35" s="39"/>
      <c r="G35" s="39"/>
    </row>
    <row r="36" spans="1:7" ht="18" customHeight="1">
      <c r="A36" s="38" t="s">
        <v>162</v>
      </c>
      <c r="B36" s="39">
        <v>27154</v>
      </c>
      <c r="C36" s="39">
        <f t="shared" si="1"/>
        <v>19337</v>
      </c>
      <c r="D36" s="39">
        <v>19333</v>
      </c>
      <c r="E36" s="39">
        <v>4</v>
      </c>
      <c r="F36" s="39"/>
      <c r="G36" s="39"/>
    </row>
    <row r="37" spans="1:7" ht="18" customHeight="1">
      <c r="A37" s="38" t="s">
        <v>163</v>
      </c>
      <c r="B37" s="39">
        <v>28925</v>
      </c>
      <c r="C37" s="39">
        <f t="shared" si="1"/>
        <v>20365</v>
      </c>
      <c r="D37" s="39">
        <v>20363</v>
      </c>
      <c r="E37" s="39">
        <v>2</v>
      </c>
      <c r="F37" s="39"/>
      <c r="G37" s="39"/>
    </row>
    <row r="38" spans="1:7" ht="18" customHeight="1">
      <c r="A38" s="38" t="s">
        <v>164</v>
      </c>
      <c r="B38" s="39">
        <v>24969</v>
      </c>
      <c r="C38" s="39">
        <f t="shared" si="1"/>
        <v>17449</v>
      </c>
      <c r="D38" s="39">
        <v>17446</v>
      </c>
      <c r="E38" s="39">
        <v>3</v>
      </c>
      <c r="F38" s="39"/>
      <c r="G38" s="39"/>
    </row>
    <row r="39" spans="1:7" ht="18" customHeight="1">
      <c r="A39" s="38" t="s">
        <v>165</v>
      </c>
      <c r="B39" s="39">
        <v>10679</v>
      </c>
      <c r="C39" s="39">
        <f t="shared" si="1"/>
        <v>7716</v>
      </c>
      <c r="D39" s="39">
        <v>7716</v>
      </c>
      <c r="E39" s="39">
        <v>0</v>
      </c>
      <c r="F39" s="39"/>
      <c r="G39" s="39"/>
    </row>
  </sheetData>
  <mergeCells count="1">
    <mergeCell ref="A1:G1"/>
  </mergeCells>
  <printOptions horizontalCentered="1"/>
  <pageMargins left="0.35433070866141736" right="0.35433070866141736" top="0.5905511811023623" bottom="0.5905511811023623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B6" sqref="B6:B16"/>
    </sheetView>
  </sheetViews>
  <sheetFormatPr defaultColWidth="8.88671875" defaultRowHeight="13.5"/>
  <cols>
    <col min="4" max="4" width="12.6640625" style="0" customWidth="1"/>
    <col min="6" max="6" width="14.6640625" style="0" customWidth="1"/>
    <col min="7" max="7" width="16.5546875" style="0" customWidth="1"/>
  </cols>
  <sheetData>
    <row r="1" spans="1:7" ht="27">
      <c r="A1" s="63" t="s">
        <v>127</v>
      </c>
      <c r="B1" s="63"/>
      <c r="C1" s="63"/>
      <c r="D1" s="63"/>
      <c r="E1" s="63"/>
      <c r="F1" s="63"/>
      <c r="G1" s="63"/>
    </row>
    <row r="2" spans="6:7" ht="17.25" customHeight="1">
      <c r="F2" s="11"/>
      <c r="G2" s="11"/>
    </row>
    <row r="3" spans="1:7" s="30" customFormat="1" ht="19.5" customHeight="1">
      <c r="A3" s="64" t="s">
        <v>128</v>
      </c>
      <c r="B3" s="65"/>
      <c r="C3" s="66"/>
      <c r="D3" s="67" t="s">
        <v>129</v>
      </c>
      <c r="E3" s="67" t="s">
        <v>130</v>
      </c>
      <c r="F3" s="67"/>
      <c r="G3" s="68" t="s">
        <v>131</v>
      </c>
    </row>
    <row r="4" spans="1:7" s="30" customFormat="1" ht="19.5" customHeight="1">
      <c r="A4" s="29" t="s">
        <v>132</v>
      </c>
      <c r="B4" s="29" t="s">
        <v>133</v>
      </c>
      <c r="C4" s="29" t="s">
        <v>134</v>
      </c>
      <c r="D4" s="67"/>
      <c r="E4" s="28" t="s">
        <v>135</v>
      </c>
      <c r="F4" s="28" t="s">
        <v>136</v>
      </c>
      <c r="G4" s="68"/>
    </row>
    <row r="5" spans="1:7" ht="22.5" customHeight="1">
      <c r="A5" s="23" t="s">
        <v>101</v>
      </c>
      <c r="B5" s="23"/>
      <c r="C5" s="23"/>
      <c r="D5" s="27">
        <v>382630</v>
      </c>
      <c r="E5" s="23"/>
      <c r="F5" s="24"/>
      <c r="G5" s="25"/>
    </row>
    <row r="6" spans="1:7" ht="17.25" customHeight="1">
      <c r="A6" s="70" t="s">
        <v>102</v>
      </c>
      <c r="B6" s="72" t="s">
        <v>103</v>
      </c>
      <c r="C6" s="23" t="s">
        <v>93</v>
      </c>
      <c r="D6" s="26">
        <f>SUM(D7:D16)</f>
        <v>93175</v>
      </c>
      <c r="E6" s="26"/>
      <c r="F6" s="73">
        <v>18635</v>
      </c>
      <c r="G6" s="76" t="s">
        <v>104</v>
      </c>
    </row>
    <row r="7" spans="1:7" ht="17.25" customHeight="1">
      <c r="A7" s="71"/>
      <c r="B7" s="58"/>
      <c r="C7" s="23" t="s">
        <v>20</v>
      </c>
      <c r="D7" s="26">
        <v>27632</v>
      </c>
      <c r="E7" s="26">
        <v>932</v>
      </c>
      <c r="F7" s="74"/>
      <c r="G7" s="77"/>
    </row>
    <row r="8" spans="1:7" ht="17.25" customHeight="1">
      <c r="A8" s="71"/>
      <c r="B8" s="58"/>
      <c r="C8" s="23" t="s">
        <v>21</v>
      </c>
      <c r="D8" s="26">
        <v>3106</v>
      </c>
      <c r="E8" s="26">
        <v>622</v>
      </c>
      <c r="F8" s="74"/>
      <c r="G8" s="77"/>
    </row>
    <row r="9" spans="1:7" ht="17.25" customHeight="1">
      <c r="A9" s="71"/>
      <c r="B9" s="58"/>
      <c r="C9" s="23" t="s">
        <v>22</v>
      </c>
      <c r="D9" s="26">
        <v>5430</v>
      </c>
      <c r="E9" s="26">
        <v>932</v>
      </c>
      <c r="F9" s="74"/>
      <c r="G9" s="77"/>
    </row>
    <row r="10" spans="1:7" ht="17.25" customHeight="1">
      <c r="A10" s="71"/>
      <c r="B10" s="58"/>
      <c r="C10" s="23" t="s">
        <v>23</v>
      </c>
      <c r="D10" s="26">
        <v>3019</v>
      </c>
      <c r="E10" s="26">
        <v>604</v>
      </c>
      <c r="F10" s="74"/>
      <c r="G10" s="77"/>
    </row>
    <row r="11" spans="1:7" ht="17.25" customHeight="1">
      <c r="A11" s="71"/>
      <c r="B11" s="58"/>
      <c r="C11" s="23" t="s">
        <v>24</v>
      </c>
      <c r="D11" s="26">
        <v>5258</v>
      </c>
      <c r="E11" s="26">
        <v>932</v>
      </c>
      <c r="F11" s="74"/>
      <c r="G11" s="77"/>
    </row>
    <row r="12" spans="1:7" ht="17.25" customHeight="1">
      <c r="A12" s="71"/>
      <c r="B12" s="58"/>
      <c r="C12" s="23" t="s">
        <v>25</v>
      </c>
      <c r="D12" s="26">
        <v>2875</v>
      </c>
      <c r="E12" s="26">
        <v>575</v>
      </c>
      <c r="F12" s="74"/>
      <c r="G12" s="77"/>
    </row>
    <row r="13" spans="1:7" ht="17.25" customHeight="1">
      <c r="A13" s="71"/>
      <c r="B13" s="58"/>
      <c r="C13" s="23" t="s">
        <v>26</v>
      </c>
      <c r="D13" s="26">
        <v>1353</v>
      </c>
      <c r="E13" s="26">
        <v>271</v>
      </c>
      <c r="F13" s="74"/>
      <c r="G13" s="77"/>
    </row>
    <row r="14" spans="1:7" ht="17.25" customHeight="1">
      <c r="A14" s="71"/>
      <c r="B14" s="58"/>
      <c r="C14" s="23" t="s">
        <v>105</v>
      </c>
      <c r="D14" s="26">
        <v>19337</v>
      </c>
      <c r="E14" s="26">
        <v>932</v>
      </c>
      <c r="F14" s="74"/>
      <c r="G14" s="77"/>
    </row>
    <row r="15" spans="1:7" ht="17.25" customHeight="1">
      <c r="A15" s="71"/>
      <c r="B15" s="58"/>
      <c r="C15" s="23" t="s">
        <v>106</v>
      </c>
      <c r="D15" s="26">
        <v>17449</v>
      </c>
      <c r="E15" s="26">
        <v>932</v>
      </c>
      <c r="F15" s="74"/>
      <c r="G15" s="77"/>
    </row>
    <row r="16" spans="1:7" ht="17.25" customHeight="1">
      <c r="A16" s="71"/>
      <c r="B16" s="58"/>
      <c r="C16" s="23" t="s">
        <v>107</v>
      </c>
      <c r="D16" s="26">
        <v>7716</v>
      </c>
      <c r="E16" s="26">
        <v>932</v>
      </c>
      <c r="F16" s="75"/>
      <c r="G16" s="78"/>
    </row>
    <row r="17" spans="1:7" ht="17.25" customHeight="1">
      <c r="A17" s="71"/>
      <c r="B17" s="72" t="s">
        <v>108</v>
      </c>
      <c r="C17" s="23" t="s">
        <v>93</v>
      </c>
      <c r="D17" s="26">
        <f>SUM(D18:D24)</f>
        <v>97674</v>
      </c>
      <c r="E17" s="26"/>
      <c r="F17" s="73">
        <v>19535</v>
      </c>
      <c r="G17" s="62" t="s">
        <v>109</v>
      </c>
    </row>
    <row r="18" spans="1:7" ht="17.25" customHeight="1">
      <c r="A18" s="71"/>
      <c r="B18" s="58"/>
      <c r="C18" s="23" t="s">
        <v>110</v>
      </c>
      <c r="D18" s="26">
        <v>20365</v>
      </c>
      <c r="E18" s="26">
        <v>977</v>
      </c>
      <c r="F18" s="74"/>
      <c r="G18" s="62"/>
    </row>
    <row r="19" spans="1:7" ht="17.25" customHeight="1">
      <c r="A19" s="71"/>
      <c r="B19" s="58"/>
      <c r="C19" s="23" t="s">
        <v>111</v>
      </c>
      <c r="D19" s="26">
        <v>12267</v>
      </c>
      <c r="E19" s="26">
        <v>977</v>
      </c>
      <c r="F19" s="74"/>
      <c r="G19" s="62"/>
    </row>
    <row r="20" spans="1:7" ht="17.25" customHeight="1">
      <c r="A20" s="71"/>
      <c r="B20" s="58"/>
      <c r="C20" s="23" t="s">
        <v>112</v>
      </c>
      <c r="D20" s="26">
        <v>6142</v>
      </c>
      <c r="E20" s="26">
        <v>977</v>
      </c>
      <c r="F20" s="74"/>
      <c r="G20" s="62"/>
    </row>
    <row r="21" spans="1:7" ht="17.25" customHeight="1">
      <c r="A21" s="71"/>
      <c r="B21" s="58"/>
      <c r="C21" s="23" t="s">
        <v>113</v>
      </c>
      <c r="D21" s="26">
        <v>3768</v>
      </c>
      <c r="E21" s="26">
        <v>754</v>
      </c>
      <c r="F21" s="74"/>
      <c r="G21" s="62"/>
    </row>
    <row r="22" spans="1:7" ht="17.25" customHeight="1">
      <c r="A22" s="71"/>
      <c r="B22" s="58"/>
      <c r="C22" s="23" t="s">
        <v>114</v>
      </c>
      <c r="D22" s="26">
        <v>22234</v>
      </c>
      <c r="E22" s="26">
        <v>977</v>
      </c>
      <c r="F22" s="74"/>
      <c r="G22" s="62"/>
    </row>
    <row r="23" spans="1:7" ht="17.25" customHeight="1">
      <c r="A23" s="71"/>
      <c r="B23" s="58"/>
      <c r="C23" s="23" t="s">
        <v>115</v>
      </c>
      <c r="D23" s="26">
        <v>16191</v>
      </c>
      <c r="E23" s="26">
        <v>977</v>
      </c>
      <c r="F23" s="74"/>
      <c r="G23" s="62"/>
    </row>
    <row r="24" spans="1:7" ht="17.25" customHeight="1">
      <c r="A24" s="71"/>
      <c r="B24" s="58"/>
      <c r="C24" s="23" t="s">
        <v>116</v>
      </c>
      <c r="D24" s="26">
        <v>16707</v>
      </c>
      <c r="E24" s="26">
        <v>977</v>
      </c>
      <c r="F24" s="75"/>
      <c r="G24" s="62"/>
    </row>
    <row r="25" spans="1:7" ht="17.25" customHeight="1">
      <c r="A25" s="71"/>
      <c r="B25" s="58" t="s">
        <v>117</v>
      </c>
      <c r="C25" s="23" t="s">
        <v>93</v>
      </c>
      <c r="D25" s="26">
        <f>SUM(D26:D32)</f>
        <v>95108</v>
      </c>
      <c r="E25" s="26"/>
      <c r="F25" s="59">
        <v>19022</v>
      </c>
      <c r="G25" s="62" t="s">
        <v>118</v>
      </c>
    </row>
    <row r="26" spans="1:7" ht="17.25" customHeight="1">
      <c r="A26" s="71"/>
      <c r="B26" s="58"/>
      <c r="C26" s="23" t="s">
        <v>15</v>
      </c>
      <c r="D26" s="26">
        <v>10681</v>
      </c>
      <c r="E26" s="26">
        <v>952</v>
      </c>
      <c r="F26" s="60"/>
      <c r="G26" s="62"/>
    </row>
    <row r="27" spans="1:7" ht="17.25" customHeight="1">
      <c r="A27" s="71"/>
      <c r="B27" s="58"/>
      <c r="C27" s="23" t="s">
        <v>16</v>
      </c>
      <c r="D27" s="26">
        <v>11729</v>
      </c>
      <c r="E27" s="26">
        <v>952</v>
      </c>
      <c r="F27" s="60"/>
      <c r="G27" s="62"/>
    </row>
    <row r="28" spans="1:7" ht="17.25" customHeight="1">
      <c r="A28" s="71"/>
      <c r="B28" s="58"/>
      <c r="C28" s="23" t="s">
        <v>119</v>
      </c>
      <c r="D28" s="26">
        <v>16084</v>
      </c>
      <c r="E28" s="26">
        <v>952</v>
      </c>
      <c r="F28" s="60"/>
      <c r="G28" s="62"/>
    </row>
    <row r="29" spans="1:7" ht="17.25" customHeight="1">
      <c r="A29" s="71"/>
      <c r="B29" s="58"/>
      <c r="C29" s="23" t="s">
        <v>14</v>
      </c>
      <c r="D29" s="26">
        <v>9870</v>
      </c>
      <c r="E29" s="26">
        <v>952</v>
      </c>
      <c r="F29" s="60"/>
      <c r="G29" s="62"/>
    </row>
    <row r="30" spans="1:7" ht="17.25" customHeight="1">
      <c r="A30" s="71"/>
      <c r="B30" s="58"/>
      <c r="C30" s="23" t="s">
        <v>120</v>
      </c>
      <c r="D30" s="26">
        <v>17647</v>
      </c>
      <c r="E30" s="26">
        <v>952</v>
      </c>
      <c r="F30" s="60"/>
      <c r="G30" s="62"/>
    </row>
    <row r="31" spans="1:7" ht="17.25" customHeight="1">
      <c r="A31" s="71"/>
      <c r="B31" s="58"/>
      <c r="C31" s="23" t="s">
        <v>121</v>
      </c>
      <c r="D31" s="26">
        <v>13682</v>
      </c>
      <c r="E31" s="26">
        <v>952</v>
      </c>
      <c r="F31" s="60"/>
      <c r="G31" s="62"/>
    </row>
    <row r="32" spans="1:7" ht="17.25" customHeight="1">
      <c r="A32" s="71"/>
      <c r="B32" s="58"/>
      <c r="C32" s="23" t="s">
        <v>13</v>
      </c>
      <c r="D32" s="26">
        <v>15415</v>
      </c>
      <c r="E32" s="26">
        <v>952</v>
      </c>
      <c r="F32" s="61"/>
      <c r="G32" s="62"/>
    </row>
    <row r="33" spans="1:7" ht="17.25" customHeight="1">
      <c r="A33" s="71"/>
      <c r="B33" s="58" t="s">
        <v>122</v>
      </c>
      <c r="C33" s="23" t="s">
        <v>93</v>
      </c>
      <c r="D33" s="26">
        <f>SUM(D34:D42)</f>
        <v>96673</v>
      </c>
      <c r="E33" s="26"/>
      <c r="F33" s="69">
        <v>19335</v>
      </c>
      <c r="G33" s="62" t="s">
        <v>123</v>
      </c>
    </row>
    <row r="34" spans="1:7" ht="17.25" customHeight="1">
      <c r="A34" s="71"/>
      <c r="B34" s="58"/>
      <c r="C34" s="23" t="s">
        <v>124</v>
      </c>
      <c r="D34" s="26">
        <v>10292</v>
      </c>
      <c r="E34" s="26">
        <v>967</v>
      </c>
      <c r="F34" s="69"/>
      <c r="G34" s="62"/>
    </row>
    <row r="35" spans="1:7" ht="17.25" customHeight="1">
      <c r="A35" s="71"/>
      <c r="B35" s="58"/>
      <c r="C35" s="23" t="s">
        <v>11</v>
      </c>
      <c r="D35" s="26">
        <v>5274</v>
      </c>
      <c r="E35" s="26">
        <v>967</v>
      </c>
      <c r="F35" s="69"/>
      <c r="G35" s="62"/>
    </row>
    <row r="36" spans="1:7" ht="17.25" customHeight="1">
      <c r="A36" s="71"/>
      <c r="B36" s="58"/>
      <c r="C36" s="23" t="s">
        <v>12</v>
      </c>
      <c r="D36" s="26">
        <v>2481</v>
      </c>
      <c r="E36" s="26">
        <v>497</v>
      </c>
      <c r="F36" s="69"/>
      <c r="G36" s="62"/>
    </row>
    <row r="37" spans="1:7" ht="17.25" customHeight="1">
      <c r="A37" s="71"/>
      <c r="B37" s="58"/>
      <c r="C37" s="23" t="s">
        <v>125</v>
      </c>
      <c r="D37" s="26">
        <v>22744</v>
      </c>
      <c r="E37" s="26">
        <v>967</v>
      </c>
      <c r="F37" s="69"/>
      <c r="G37" s="62"/>
    </row>
    <row r="38" spans="1:7" ht="17.25" customHeight="1">
      <c r="A38" s="71"/>
      <c r="B38" s="58"/>
      <c r="C38" s="23" t="s">
        <v>9</v>
      </c>
      <c r="D38" s="26">
        <v>5442</v>
      </c>
      <c r="E38" s="26">
        <v>967</v>
      </c>
      <c r="F38" s="69"/>
      <c r="G38" s="62"/>
    </row>
    <row r="39" spans="1:7" ht="17.25" customHeight="1">
      <c r="A39" s="71"/>
      <c r="B39" s="58"/>
      <c r="C39" s="23" t="s">
        <v>126</v>
      </c>
      <c r="D39" s="26">
        <v>30347</v>
      </c>
      <c r="E39" s="26">
        <v>967</v>
      </c>
      <c r="F39" s="69"/>
      <c r="G39" s="62"/>
    </row>
    <row r="40" spans="1:7" ht="17.25" customHeight="1">
      <c r="A40" s="71"/>
      <c r="B40" s="58"/>
      <c r="C40" s="23" t="s">
        <v>10</v>
      </c>
      <c r="D40" s="26">
        <v>10547</v>
      </c>
      <c r="E40" s="26">
        <v>967</v>
      </c>
      <c r="F40" s="69"/>
      <c r="G40" s="62"/>
    </row>
    <row r="41" spans="1:7" ht="17.25" customHeight="1">
      <c r="A41" s="71"/>
      <c r="B41" s="58"/>
      <c r="C41" s="23" t="s">
        <v>18</v>
      </c>
      <c r="D41" s="26">
        <v>6576</v>
      </c>
      <c r="E41" s="26">
        <v>967</v>
      </c>
      <c r="F41" s="69"/>
      <c r="G41" s="62"/>
    </row>
    <row r="42" spans="1:7" ht="17.25" customHeight="1">
      <c r="A42" s="71"/>
      <c r="B42" s="58"/>
      <c r="C42" s="23" t="s">
        <v>19</v>
      </c>
      <c r="D42" s="26">
        <v>2970</v>
      </c>
      <c r="E42" s="26">
        <v>594</v>
      </c>
      <c r="F42" s="69"/>
      <c r="G42" s="62"/>
    </row>
  </sheetData>
  <mergeCells count="18">
    <mergeCell ref="B33:B42"/>
    <mergeCell ref="F33:F42"/>
    <mergeCell ref="G33:G42"/>
    <mergeCell ref="A6:A42"/>
    <mergeCell ref="B6:B16"/>
    <mergeCell ref="F6:F16"/>
    <mergeCell ref="G6:G16"/>
    <mergeCell ref="B17:B24"/>
    <mergeCell ref="F17:F24"/>
    <mergeCell ref="G17:G24"/>
    <mergeCell ref="B25:B32"/>
    <mergeCell ref="F25:F32"/>
    <mergeCell ref="G25:G32"/>
    <mergeCell ref="A1:G1"/>
    <mergeCell ref="A3:C3"/>
    <mergeCell ref="D3:D4"/>
    <mergeCell ref="E3:F3"/>
    <mergeCell ref="G3:G4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9">
      <selection activeCell="D42" sqref="D42"/>
    </sheetView>
  </sheetViews>
  <sheetFormatPr defaultColWidth="8.88671875" defaultRowHeight="13.5"/>
  <cols>
    <col min="1" max="1" width="10.10546875" style="0" customWidth="1"/>
    <col min="2" max="2" width="8.88671875" style="12" customWidth="1"/>
    <col min="3" max="3" width="12.6640625" style="0" customWidth="1"/>
    <col min="4" max="5" width="12.99609375" style="0" customWidth="1"/>
    <col min="6" max="6" width="16.3359375" style="0" customWidth="1"/>
  </cols>
  <sheetData>
    <row r="1" spans="1:6" ht="27">
      <c r="A1" s="63" t="s">
        <v>46</v>
      </c>
      <c r="B1" s="63"/>
      <c r="C1" s="63"/>
      <c r="D1" s="63"/>
      <c r="E1" s="63"/>
      <c r="F1" s="63"/>
    </row>
    <row r="2" spans="5:6" ht="17.25" customHeight="1">
      <c r="E2" s="11"/>
      <c r="F2" s="11"/>
    </row>
    <row r="3" spans="1:6" ht="19.5" customHeight="1">
      <c r="A3" s="42" t="s">
        <v>42</v>
      </c>
      <c r="B3" s="42" t="s">
        <v>43</v>
      </c>
      <c r="C3" s="56" t="s">
        <v>39</v>
      </c>
      <c r="D3" s="56" t="s">
        <v>40</v>
      </c>
      <c r="E3" s="56"/>
      <c r="F3" s="45" t="s">
        <v>41</v>
      </c>
    </row>
    <row r="4" spans="1:6" ht="19.5" customHeight="1">
      <c r="A4" s="42"/>
      <c r="B4" s="42"/>
      <c r="C4" s="56"/>
      <c r="D4" s="6" t="s">
        <v>44</v>
      </c>
      <c r="E4" s="6" t="s">
        <v>45</v>
      </c>
      <c r="F4" s="45"/>
    </row>
    <row r="5" spans="1:6" ht="19.5" customHeight="1">
      <c r="A5" s="19"/>
      <c r="B5" s="19" t="s">
        <v>93</v>
      </c>
      <c r="C5" s="21">
        <f>SUM(C6+C7+C14+C18+C23+C27+C32+C36+C40+C43+C44)</f>
        <v>382630</v>
      </c>
      <c r="D5" s="21"/>
      <c r="E5" s="21"/>
      <c r="F5" s="22"/>
    </row>
    <row r="6" spans="1:6" ht="15" customHeight="1">
      <c r="A6" s="5" t="s">
        <v>47</v>
      </c>
      <c r="B6" s="5" t="s">
        <v>48</v>
      </c>
      <c r="C6" s="20">
        <v>27632</v>
      </c>
      <c r="D6" s="14">
        <v>5527</v>
      </c>
      <c r="E6" s="20">
        <v>5527</v>
      </c>
      <c r="F6" s="15"/>
    </row>
    <row r="7" spans="1:6" ht="14.25" customHeight="1">
      <c r="A7" s="79" t="s">
        <v>60</v>
      </c>
      <c r="B7" s="19" t="s">
        <v>93</v>
      </c>
      <c r="C7" s="20">
        <f>SUM(C8:C13)</f>
        <v>21041</v>
      </c>
      <c r="D7" s="20"/>
      <c r="E7" s="94">
        <v>4209</v>
      </c>
      <c r="F7" s="82" t="s">
        <v>97</v>
      </c>
    </row>
    <row r="8" spans="1:6" ht="13.5">
      <c r="A8" s="80"/>
      <c r="B8" s="13" t="s">
        <v>49</v>
      </c>
      <c r="C8" s="16">
        <v>3106</v>
      </c>
      <c r="D8" s="16">
        <v>211</v>
      </c>
      <c r="E8" s="95"/>
      <c r="F8" s="83"/>
    </row>
    <row r="9" spans="1:6" ht="13.5">
      <c r="A9" s="80"/>
      <c r="B9" s="13" t="s">
        <v>50</v>
      </c>
      <c r="C9" s="16">
        <v>5430</v>
      </c>
      <c r="D9" s="16">
        <v>211</v>
      </c>
      <c r="E9" s="95"/>
      <c r="F9" s="83"/>
    </row>
    <row r="10" spans="1:6" ht="13.5">
      <c r="A10" s="80"/>
      <c r="B10" s="13" t="s">
        <v>51</v>
      </c>
      <c r="C10" s="16">
        <v>3019</v>
      </c>
      <c r="D10" s="16">
        <v>211</v>
      </c>
      <c r="E10" s="95"/>
      <c r="F10" s="83"/>
    </row>
    <row r="11" spans="1:6" ht="13.5">
      <c r="A11" s="80"/>
      <c r="B11" s="13" t="s">
        <v>52</v>
      </c>
      <c r="C11" s="16">
        <v>5258</v>
      </c>
      <c r="D11" s="16">
        <v>211</v>
      </c>
      <c r="E11" s="95"/>
      <c r="F11" s="83"/>
    </row>
    <row r="12" spans="1:6" ht="13.5">
      <c r="A12" s="80"/>
      <c r="B12" s="13" t="s">
        <v>53</v>
      </c>
      <c r="C12" s="16">
        <v>2875</v>
      </c>
      <c r="D12" s="16">
        <v>211</v>
      </c>
      <c r="E12" s="95"/>
      <c r="F12" s="83"/>
    </row>
    <row r="13" spans="1:6" ht="13.5">
      <c r="A13" s="81"/>
      <c r="B13" s="13" t="s">
        <v>54</v>
      </c>
      <c r="C13" s="16">
        <v>1353</v>
      </c>
      <c r="D13" s="16">
        <v>211</v>
      </c>
      <c r="E13" s="96"/>
      <c r="F13" s="84"/>
    </row>
    <row r="14" spans="1:6" ht="13.5">
      <c r="A14" s="52" t="s">
        <v>61</v>
      </c>
      <c r="B14" s="17" t="s">
        <v>93</v>
      </c>
      <c r="C14" s="18">
        <f>SUM(C15:C17)</f>
        <v>44502</v>
      </c>
      <c r="D14" s="18"/>
      <c r="E14" s="97">
        <v>8901</v>
      </c>
      <c r="F14" s="85" t="s">
        <v>94</v>
      </c>
    </row>
    <row r="15" spans="1:6" ht="13.5">
      <c r="A15" s="53"/>
      <c r="B15" s="13" t="s">
        <v>55</v>
      </c>
      <c r="C15" s="16">
        <v>19337</v>
      </c>
      <c r="D15" s="16">
        <v>446</v>
      </c>
      <c r="E15" s="98"/>
      <c r="F15" s="86"/>
    </row>
    <row r="16" spans="1:6" ht="13.5">
      <c r="A16" s="53"/>
      <c r="B16" s="13" t="s">
        <v>56</v>
      </c>
      <c r="C16" s="16">
        <v>17449</v>
      </c>
      <c r="D16" s="16">
        <v>446</v>
      </c>
      <c r="E16" s="98"/>
      <c r="F16" s="86"/>
    </row>
    <row r="17" spans="1:6" ht="13.5">
      <c r="A17" s="54"/>
      <c r="B17" s="13" t="s">
        <v>57</v>
      </c>
      <c r="C17" s="16">
        <v>7716</v>
      </c>
      <c r="D17" s="16">
        <v>446</v>
      </c>
      <c r="E17" s="99"/>
      <c r="F17" s="87"/>
    </row>
    <row r="18" spans="1:6" ht="13.5">
      <c r="A18" s="52" t="s">
        <v>62</v>
      </c>
      <c r="B18" s="17" t="s">
        <v>93</v>
      </c>
      <c r="C18" s="18">
        <f>SUM(C19:C22)</f>
        <v>42542</v>
      </c>
      <c r="D18" s="18"/>
      <c r="E18" s="97">
        <v>8509</v>
      </c>
      <c r="F18" s="88" t="s">
        <v>96</v>
      </c>
    </row>
    <row r="19" spans="1:6" ht="13.5">
      <c r="A19" s="53"/>
      <c r="B19" s="13" t="s">
        <v>58</v>
      </c>
      <c r="C19" s="16">
        <v>6142</v>
      </c>
      <c r="D19" s="16">
        <v>426</v>
      </c>
      <c r="E19" s="98"/>
      <c r="F19" s="89"/>
    </row>
    <row r="20" spans="1:6" ht="13.5">
      <c r="A20" s="53"/>
      <c r="B20" s="13" t="s">
        <v>59</v>
      </c>
      <c r="C20" s="16">
        <v>12267</v>
      </c>
      <c r="D20" s="16">
        <v>426</v>
      </c>
      <c r="E20" s="98"/>
      <c r="F20" s="89"/>
    </row>
    <row r="21" spans="1:6" ht="13.5">
      <c r="A21" s="53"/>
      <c r="B21" s="13" t="s">
        <v>63</v>
      </c>
      <c r="C21" s="16">
        <v>3768</v>
      </c>
      <c r="D21" s="16">
        <v>426</v>
      </c>
      <c r="E21" s="98"/>
      <c r="F21" s="89"/>
    </row>
    <row r="22" spans="1:6" ht="13.5">
      <c r="A22" s="54"/>
      <c r="B22" s="13" t="s">
        <v>64</v>
      </c>
      <c r="C22" s="16">
        <v>20365</v>
      </c>
      <c r="D22" s="16">
        <v>426</v>
      </c>
      <c r="E22" s="99"/>
      <c r="F22" s="90"/>
    </row>
    <row r="23" spans="1:6" ht="13.5">
      <c r="A23" s="52" t="s">
        <v>65</v>
      </c>
      <c r="B23" s="17" t="s">
        <v>93</v>
      </c>
      <c r="C23" s="18">
        <f>SUM(C24:C26)</f>
        <v>55132</v>
      </c>
      <c r="D23" s="18"/>
      <c r="E23" s="97">
        <v>11027</v>
      </c>
      <c r="F23" s="85" t="s">
        <v>94</v>
      </c>
    </row>
    <row r="24" spans="1:6" ht="13.5">
      <c r="A24" s="53"/>
      <c r="B24" s="13" t="s">
        <v>66</v>
      </c>
      <c r="C24" s="16">
        <v>22234</v>
      </c>
      <c r="D24" s="16">
        <v>552</v>
      </c>
      <c r="E24" s="98"/>
      <c r="F24" s="86"/>
    </row>
    <row r="25" spans="1:6" ht="13.5">
      <c r="A25" s="53"/>
      <c r="B25" s="13" t="s">
        <v>67</v>
      </c>
      <c r="C25" s="16">
        <v>16191</v>
      </c>
      <c r="D25" s="16">
        <v>552</v>
      </c>
      <c r="E25" s="98"/>
      <c r="F25" s="86"/>
    </row>
    <row r="26" spans="1:6" ht="13.5">
      <c r="A26" s="54"/>
      <c r="B26" s="13" t="s">
        <v>68</v>
      </c>
      <c r="C26" s="16">
        <v>16707</v>
      </c>
      <c r="D26" s="16">
        <v>552</v>
      </c>
      <c r="E26" s="99"/>
      <c r="F26" s="87"/>
    </row>
    <row r="27" spans="1:6" ht="13.5">
      <c r="A27" s="52" t="s">
        <v>69</v>
      </c>
      <c r="B27" s="17" t="s">
        <v>93</v>
      </c>
      <c r="C27" s="18">
        <f>SUM(C28:C31)</f>
        <v>48364</v>
      </c>
      <c r="D27" s="18"/>
      <c r="E27" s="97">
        <v>9673</v>
      </c>
      <c r="F27" s="88" t="s">
        <v>96</v>
      </c>
    </row>
    <row r="28" spans="1:6" ht="13.5">
      <c r="A28" s="53"/>
      <c r="B28" s="13" t="s">
        <v>70</v>
      </c>
      <c r="C28" s="16">
        <v>9870</v>
      </c>
      <c r="D28" s="16">
        <v>484</v>
      </c>
      <c r="E28" s="98"/>
      <c r="F28" s="89"/>
    </row>
    <row r="29" spans="1:6" ht="13.5">
      <c r="A29" s="53"/>
      <c r="B29" s="13" t="s">
        <v>71</v>
      </c>
      <c r="C29" s="16">
        <v>10681</v>
      </c>
      <c r="D29" s="16">
        <v>484</v>
      </c>
      <c r="E29" s="98"/>
      <c r="F29" s="89"/>
    </row>
    <row r="30" spans="1:6" ht="13.5">
      <c r="A30" s="53"/>
      <c r="B30" s="13" t="s">
        <v>72</v>
      </c>
      <c r="C30" s="16">
        <v>11729</v>
      </c>
      <c r="D30" s="16">
        <v>484</v>
      </c>
      <c r="E30" s="98"/>
      <c r="F30" s="89"/>
    </row>
    <row r="31" spans="1:6" ht="13.5">
      <c r="A31" s="54"/>
      <c r="B31" s="13" t="s">
        <v>73</v>
      </c>
      <c r="C31" s="16">
        <v>16084</v>
      </c>
      <c r="D31" s="16">
        <v>484</v>
      </c>
      <c r="E31" s="99"/>
      <c r="F31" s="90"/>
    </row>
    <row r="32" spans="1:6" ht="13.5">
      <c r="A32" s="52" t="s">
        <v>74</v>
      </c>
      <c r="B32" s="17" t="s">
        <v>93</v>
      </c>
      <c r="C32" s="18">
        <f>SUM(C33:C35)</f>
        <v>46744</v>
      </c>
      <c r="D32" s="18"/>
      <c r="E32" s="97">
        <v>9349</v>
      </c>
      <c r="F32" s="85" t="s">
        <v>94</v>
      </c>
    </row>
    <row r="33" spans="1:6" ht="13.5">
      <c r="A33" s="53"/>
      <c r="B33" s="13" t="s">
        <v>75</v>
      </c>
      <c r="C33" s="16">
        <v>15415</v>
      </c>
      <c r="D33" s="16">
        <v>468</v>
      </c>
      <c r="E33" s="98"/>
      <c r="F33" s="86"/>
    </row>
    <row r="34" spans="1:6" ht="13.5">
      <c r="A34" s="53"/>
      <c r="B34" s="13" t="s">
        <v>76</v>
      </c>
      <c r="C34" s="16">
        <v>17647</v>
      </c>
      <c r="D34" s="16">
        <v>468</v>
      </c>
      <c r="E34" s="98"/>
      <c r="F34" s="86"/>
    </row>
    <row r="35" spans="1:6" ht="13.5">
      <c r="A35" s="54"/>
      <c r="B35" s="13" t="s">
        <v>77</v>
      </c>
      <c r="C35" s="16">
        <v>13682</v>
      </c>
      <c r="D35" s="16">
        <v>468</v>
      </c>
      <c r="E35" s="99"/>
      <c r="F35" s="87"/>
    </row>
    <row r="36" spans="1:6" ht="13.5">
      <c r="A36" s="52" t="s">
        <v>86</v>
      </c>
      <c r="B36" s="17" t="s">
        <v>93</v>
      </c>
      <c r="C36" s="18">
        <f>SUM(C37:C39)</f>
        <v>18047</v>
      </c>
      <c r="D36" s="18"/>
      <c r="E36" s="97">
        <v>3610</v>
      </c>
      <c r="F36" s="85" t="s">
        <v>95</v>
      </c>
    </row>
    <row r="37" spans="1:6" ht="13.5">
      <c r="A37" s="53"/>
      <c r="B37" s="13" t="s">
        <v>78</v>
      </c>
      <c r="C37" s="16">
        <v>10292</v>
      </c>
      <c r="D37" s="16">
        <v>181</v>
      </c>
      <c r="E37" s="98"/>
      <c r="F37" s="86"/>
    </row>
    <row r="38" spans="1:6" ht="13.5">
      <c r="A38" s="53"/>
      <c r="B38" s="13" t="s">
        <v>79</v>
      </c>
      <c r="C38" s="16">
        <v>5274</v>
      </c>
      <c r="D38" s="16">
        <v>181</v>
      </c>
      <c r="E38" s="98"/>
      <c r="F38" s="86"/>
    </row>
    <row r="39" spans="1:6" ht="13.5">
      <c r="A39" s="54"/>
      <c r="B39" s="13" t="s">
        <v>80</v>
      </c>
      <c r="C39" s="16">
        <v>2481</v>
      </c>
      <c r="D39" s="16">
        <v>181</v>
      </c>
      <c r="E39" s="99"/>
      <c r="F39" s="87"/>
    </row>
    <row r="40" spans="1:6" ht="13.5">
      <c r="A40" s="52" t="s">
        <v>81</v>
      </c>
      <c r="B40" s="17" t="s">
        <v>93</v>
      </c>
      <c r="C40" s="18">
        <f>SUM(C41:C42)</f>
        <v>28186</v>
      </c>
      <c r="D40" s="18"/>
      <c r="E40" s="97">
        <v>5638</v>
      </c>
      <c r="F40" s="91"/>
    </row>
    <row r="41" spans="1:6" ht="13.5">
      <c r="A41" s="53"/>
      <c r="B41" s="13" t="s">
        <v>82</v>
      </c>
      <c r="C41" s="16">
        <v>22744</v>
      </c>
      <c r="D41" s="16">
        <v>282</v>
      </c>
      <c r="E41" s="98"/>
      <c r="F41" s="92"/>
    </row>
    <row r="42" spans="1:6" ht="13.5">
      <c r="A42" s="54"/>
      <c r="B42" s="13" t="s">
        <v>83</v>
      </c>
      <c r="C42" s="16">
        <v>5442</v>
      </c>
      <c r="D42" s="16">
        <v>282</v>
      </c>
      <c r="E42" s="99"/>
      <c r="F42" s="93"/>
    </row>
    <row r="43" spans="1:6" ht="13.5">
      <c r="A43" s="7" t="s">
        <v>84</v>
      </c>
      <c r="B43" s="13" t="s">
        <v>85</v>
      </c>
      <c r="C43" s="18">
        <v>30347</v>
      </c>
      <c r="D43" s="16">
        <v>6070</v>
      </c>
      <c r="E43" s="22">
        <v>6070</v>
      </c>
      <c r="F43" s="16"/>
    </row>
    <row r="44" spans="1:6" ht="13.5">
      <c r="A44" s="52" t="s">
        <v>87</v>
      </c>
      <c r="B44" s="17" t="s">
        <v>92</v>
      </c>
      <c r="C44" s="18">
        <f>SUM(C45:C47)</f>
        <v>20093</v>
      </c>
      <c r="D44" s="18"/>
      <c r="E44" s="97">
        <v>4019</v>
      </c>
      <c r="F44" s="85" t="s">
        <v>98</v>
      </c>
    </row>
    <row r="45" spans="1:6" ht="13.5">
      <c r="A45" s="53"/>
      <c r="B45" s="13" t="s">
        <v>88</v>
      </c>
      <c r="C45" s="16">
        <v>10547</v>
      </c>
      <c r="D45" s="16">
        <v>201</v>
      </c>
      <c r="E45" s="98"/>
      <c r="F45" s="86"/>
    </row>
    <row r="46" spans="1:6" ht="13.5">
      <c r="A46" s="53"/>
      <c r="B46" s="13" t="s">
        <v>89</v>
      </c>
      <c r="C46" s="16">
        <v>6576</v>
      </c>
      <c r="D46" s="16">
        <v>201</v>
      </c>
      <c r="E46" s="98"/>
      <c r="F46" s="86"/>
    </row>
    <row r="47" spans="1:6" ht="13.5">
      <c r="A47" s="54"/>
      <c r="B47" s="13" t="s">
        <v>90</v>
      </c>
      <c r="C47" s="16">
        <v>2970</v>
      </c>
      <c r="D47" s="16">
        <v>201</v>
      </c>
      <c r="E47" s="99"/>
      <c r="F47" s="87"/>
    </row>
  </sheetData>
  <mergeCells count="33">
    <mergeCell ref="E32:E35"/>
    <mergeCell ref="E36:E39"/>
    <mergeCell ref="E40:E42"/>
    <mergeCell ref="E44:E47"/>
    <mergeCell ref="E7:E13"/>
    <mergeCell ref="E14:E17"/>
    <mergeCell ref="E18:E22"/>
    <mergeCell ref="E27:E31"/>
    <mergeCell ref="E23:E26"/>
    <mergeCell ref="A44:A47"/>
    <mergeCell ref="F7:F13"/>
    <mergeCell ref="F14:F17"/>
    <mergeCell ref="F18:F22"/>
    <mergeCell ref="F23:F26"/>
    <mergeCell ref="F27:F31"/>
    <mergeCell ref="F32:F35"/>
    <mergeCell ref="F36:F39"/>
    <mergeCell ref="F40:F42"/>
    <mergeCell ref="F44:F47"/>
    <mergeCell ref="A27:A31"/>
    <mergeCell ref="A32:A35"/>
    <mergeCell ref="A36:A39"/>
    <mergeCell ref="A40:A42"/>
    <mergeCell ref="A7:A13"/>
    <mergeCell ref="A14:A17"/>
    <mergeCell ref="A18:A22"/>
    <mergeCell ref="A23:A26"/>
    <mergeCell ref="A1:F1"/>
    <mergeCell ref="C3:C4"/>
    <mergeCell ref="D3:E3"/>
    <mergeCell ref="F3:F4"/>
    <mergeCell ref="A3:A4"/>
    <mergeCell ref="B3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SEC</cp:lastModifiedBy>
  <cp:lastPrinted>2007-06-04T06:13:45Z</cp:lastPrinted>
  <dcterms:created xsi:type="dcterms:W3CDTF">2007-05-30T09:57:06Z</dcterms:created>
  <dcterms:modified xsi:type="dcterms:W3CDTF">2007-06-12T09:01:59Z</dcterms:modified>
  <cp:category/>
  <cp:version/>
  <cp:contentType/>
  <cp:contentStatus/>
</cp:coreProperties>
</file>