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95" windowWidth="13665" windowHeight="7710" activeTab="0"/>
  </bookViews>
  <sheets>
    <sheet name="현황파악" sheetId="1" r:id="rId1"/>
    <sheet name="sheet2" sheetId="2" r:id="rId2"/>
    <sheet name="Sheet3" sheetId="3" r:id="rId3"/>
  </sheets>
  <definedNames>
    <definedName name="_xlnm.Print_Area" localSheetId="0">'현황파악'!$A$1:$M$15</definedName>
    <definedName name="_xlnm.Print_Titles" localSheetId="1">'sheet2'!$1:$3</definedName>
  </definedNames>
  <calcPr fullCalcOnLoad="1"/>
</workbook>
</file>

<file path=xl/comments1.xml><?xml version="1.0" encoding="utf-8"?>
<comments xmlns="http://schemas.openxmlformats.org/spreadsheetml/2006/main">
  <authors>
    <author>사용자</author>
  </authors>
  <commentList>
    <comment ref="F3" authorId="0">
      <text>
        <r>
          <rPr>
            <b/>
            <sz val="10"/>
            <color indexed="10"/>
            <rFont val="굴림"/>
            <family val="3"/>
          </rPr>
          <t>'13년말 + 14년증가분</t>
        </r>
      </text>
    </comment>
  </commentList>
</comments>
</file>

<file path=xl/sharedStrings.xml><?xml version="1.0" encoding="utf-8"?>
<sst xmlns="http://schemas.openxmlformats.org/spreadsheetml/2006/main" count="155" uniqueCount="70">
  <si>
    <t>아파트명</t>
  </si>
  <si>
    <t>평형</t>
  </si>
  <si>
    <t>세대수</t>
  </si>
  <si>
    <t>구분</t>
  </si>
  <si>
    <t>보증금(천원)</t>
  </si>
  <si>
    <t>임대료(원)</t>
  </si>
  <si>
    <t>월성2지구</t>
  </si>
  <si>
    <t>12평</t>
  </si>
  <si>
    <t>수급자</t>
  </si>
  <si>
    <t>1차탈락자</t>
  </si>
  <si>
    <t>2차탈락자</t>
  </si>
  <si>
    <t>일반</t>
  </si>
  <si>
    <t>13평</t>
  </si>
  <si>
    <t>월성3지구</t>
  </si>
  <si>
    <t>산격지구</t>
  </si>
  <si>
    <t>황금3지구</t>
  </si>
  <si>
    <t>본동지구</t>
  </si>
  <si>
    <t>안심1지구</t>
  </si>
  <si>
    <t>안심3지구</t>
  </si>
  <si>
    <t>성서1지구</t>
  </si>
  <si>
    <t>9개지구</t>
  </si>
  <si>
    <t>예비입주자</t>
  </si>
  <si>
    <t>대기자</t>
  </si>
  <si>
    <t>해약</t>
  </si>
  <si>
    <t>계약</t>
  </si>
  <si>
    <t>계약율(%)</t>
  </si>
  <si>
    <t>대구율하5</t>
  </si>
  <si>
    <t>대구태전1</t>
  </si>
  <si>
    <t>대구남산1</t>
  </si>
  <si>
    <t>대구율하7</t>
  </si>
  <si>
    <t>경산진량</t>
  </si>
  <si>
    <t>대구율하6</t>
  </si>
  <si>
    <r>
      <t>1</t>
    </r>
    <r>
      <rPr>
        <sz val="11"/>
        <rFont val="돋움"/>
        <family val="3"/>
      </rPr>
      <t>1월부터</t>
    </r>
  </si>
  <si>
    <r>
      <t>1</t>
    </r>
    <r>
      <rPr>
        <sz val="11"/>
        <rFont val="돋움"/>
        <family val="3"/>
      </rPr>
      <t>0월부터</t>
    </r>
  </si>
  <si>
    <t>11월부터</t>
  </si>
  <si>
    <t>입주지구</t>
  </si>
  <si>
    <r>
      <t>1</t>
    </r>
    <r>
      <rPr>
        <sz val="11"/>
        <rFont val="돋움"/>
        <family val="3"/>
      </rPr>
      <t>2월부터</t>
    </r>
  </si>
  <si>
    <t>12월부터</t>
  </si>
  <si>
    <r>
      <t>2</t>
    </r>
    <r>
      <rPr>
        <sz val="11"/>
        <rFont val="돋움"/>
        <family val="3"/>
      </rPr>
      <t>008년</t>
    </r>
  </si>
  <si>
    <t>대구죽곡</t>
  </si>
  <si>
    <r>
      <t>0</t>
    </r>
    <r>
      <rPr>
        <sz val="11"/>
        <rFont val="돋움"/>
        <family val="3"/>
      </rPr>
      <t>7월부터</t>
    </r>
  </si>
  <si>
    <t xml:space="preserve">   안심1. 3 단지의 경우 6층으로서 엘리베이터가 없는 관계로 계약율이 더욱 낮음</t>
  </si>
  <si>
    <r>
      <t>※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희망요청수량이 협조곤란할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경우 일부라도 검토하여 주기기를 부탁드립니다</t>
    </r>
  </si>
  <si>
    <r>
      <t>※</t>
    </r>
    <r>
      <rPr>
        <sz val="11"/>
        <rFont val="돋움"/>
        <family val="3"/>
      </rPr>
      <t xml:space="preserve"> 국민임대주택으로의 퇴거 발생 및 계약율의 저조(타주거지확보등)로 대기자 조기 소진 되었으며</t>
    </r>
  </si>
  <si>
    <t>성서3지구</t>
  </si>
  <si>
    <t>12평</t>
  </si>
  <si>
    <t>수급자</t>
  </si>
  <si>
    <t>1차탈락자</t>
  </si>
  <si>
    <t>2차탈락자</t>
  </si>
  <si>
    <t>일반</t>
  </si>
  <si>
    <t>13평</t>
  </si>
  <si>
    <t>계약율 낮은 사유 : 타주택 입주, 연락 통신 두절, 엘리베이터 없슴(안심1 · 3), 자금부족, 계약시기 불일치등</t>
  </si>
  <si>
    <t>영구임대주택 입주대기자 및 예비선정요청세대</t>
  </si>
  <si>
    <t>입주대기자</t>
  </si>
  <si>
    <t>금회선정요청</t>
  </si>
  <si>
    <r>
      <t>'</t>
    </r>
    <r>
      <rPr>
        <sz val="11"/>
        <rFont val="돋움"/>
        <family val="3"/>
      </rPr>
      <t>0</t>
    </r>
    <r>
      <rPr>
        <sz val="11"/>
        <rFont val="돋움"/>
        <family val="3"/>
      </rPr>
      <t>8년 선정수량</t>
    </r>
  </si>
  <si>
    <t>※ 대구안심1, 대구안심3 지구는 6층 아파트로서 엘리베이터가 없슴</t>
  </si>
  <si>
    <t>2009년 12월 31 현재</t>
  </si>
  <si>
    <t>계약 통보</t>
  </si>
  <si>
    <r>
      <t>2</t>
    </r>
    <r>
      <rPr>
        <sz val="11"/>
        <rFont val="돋움"/>
        <family val="3"/>
      </rPr>
      <t>0개</t>
    </r>
  </si>
  <si>
    <t>포항창포1</t>
  </si>
  <si>
    <t>포항학산</t>
  </si>
  <si>
    <t>13평</t>
  </si>
  <si>
    <r>
      <t xml:space="preserve">비 </t>
    </r>
    <r>
      <rPr>
        <sz val="11"/>
        <rFont val="돋움"/>
        <family val="3"/>
      </rPr>
      <t xml:space="preserve"> 고</t>
    </r>
  </si>
  <si>
    <t>영구임대주택 입주대기자 현황 및 '15년 예비입주자선정 요청 내역</t>
  </si>
  <si>
    <t>2015.01.31 현재</t>
  </si>
  <si>
    <t>'15년 요청수량</t>
  </si>
  <si>
    <t>2015.01.16일
예비자(98명)명단받음.</t>
  </si>
  <si>
    <t>12평</t>
  </si>
  <si>
    <t>13평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</si>
</sst>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&quot;평균&quot;General"/>
    <numFmt numFmtId="178" formatCode="#,##0_ ;[Red]\-#,##0\ "/>
    <numFmt numFmtId="179" formatCode="&quot;평균계약율&quot;General"/>
  </numFmts>
  <fonts count="43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b/>
      <sz val="11"/>
      <color indexed="10"/>
      <name val="돋움"/>
      <family val="3"/>
    </font>
    <font>
      <b/>
      <sz val="12"/>
      <name val="돋움"/>
      <family val="3"/>
    </font>
    <font>
      <b/>
      <sz val="10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14" fontId="0" fillId="0" borderId="0" xfId="0" applyNumberFormat="1" applyFont="1" applyAlignment="1">
      <alignment horizontal="right"/>
    </xf>
    <xf numFmtId="41" fontId="3" fillId="0" borderId="10" xfId="48" applyFont="1" applyBorder="1" applyAlignment="1">
      <alignment horizontal="center" vertical="center"/>
    </xf>
    <xf numFmtId="41" fontId="3" fillId="0" borderId="10" xfId="48" applyFont="1" applyBorder="1" applyAlignment="1">
      <alignment vertical="center"/>
    </xf>
    <xf numFmtId="41" fontId="3" fillId="0" borderId="11" xfId="48" applyFont="1" applyBorder="1" applyAlignment="1">
      <alignment horizontal="center" vertical="center"/>
    </xf>
    <xf numFmtId="41" fontId="3" fillId="0" borderId="12" xfId="48" applyFont="1" applyBorder="1" applyAlignment="1">
      <alignment vertical="center"/>
    </xf>
    <xf numFmtId="41" fontId="3" fillId="0" borderId="11" xfId="48" applyFont="1" applyBorder="1" applyAlignment="1">
      <alignment vertical="center"/>
    </xf>
    <xf numFmtId="41" fontId="3" fillId="0" borderId="13" xfId="48" applyFont="1" applyBorder="1" applyAlignment="1">
      <alignment vertical="center"/>
    </xf>
    <xf numFmtId="41" fontId="3" fillId="0" borderId="13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41" fontId="0" fillId="33" borderId="15" xfId="48" applyFont="1" applyFill="1" applyBorder="1" applyAlignment="1">
      <alignment horizontal="center" vertical="center" shrinkToFit="1"/>
    </xf>
    <xf numFmtId="176" fontId="1" fillId="33" borderId="15" xfId="48" applyNumberFormat="1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vertical="center"/>
    </xf>
    <xf numFmtId="41" fontId="0" fillId="33" borderId="15" xfId="48" applyFont="1" applyFill="1" applyBorder="1" applyAlignment="1">
      <alignment vertical="center" shrinkToFit="1"/>
    </xf>
    <xf numFmtId="41" fontId="0" fillId="33" borderId="15" xfId="48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1" fontId="0" fillId="0" borderId="16" xfId="0" applyNumberFormat="1" applyFont="1" applyBorder="1" applyAlignment="1">
      <alignment vertical="center" shrinkToFit="1"/>
    </xf>
    <xf numFmtId="41" fontId="0" fillId="0" borderId="16" xfId="48" applyFont="1" applyBorder="1" applyAlignment="1">
      <alignment vertical="center" shrinkToFit="1"/>
    </xf>
    <xf numFmtId="41" fontId="1" fillId="0" borderId="0" xfId="48" applyFont="1" applyAlignment="1">
      <alignment vertical="center"/>
    </xf>
    <xf numFmtId="41" fontId="1" fillId="33" borderId="17" xfId="48" applyFont="1" applyFill="1" applyBorder="1" applyAlignment="1">
      <alignment horizontal="center" vertical="center" shrinkToFit="1"/>
    </xf>
    <xf numFmtId="41" fontId="0" fillId="0" borderId="0" xfId="48" applyFont="1" applyAlignment="1">
      <alignment vertical="center"/>
    </xf>
    <xf numFmtId="41" fontId="1" fillId="33" borderId="18" xfId="48" applyFont="1" applyFill="1" applyBorder="1" applyAlignment="1">
      <alignment horizontal="center" vertical="center"/>
    </xf>
    <xf numFmtId="41" fontId="6" fillId="0" borderId="0" xfId="48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0" fillId="0" borderId="15" xfId="48" applyFont="1" applyBorder="1" applyAlignment="1">
      <alignment vertical="center"/>
    </xf>
    <xf numFmtId="41" fontId="0" fillId="0" borderId="19" xfId="48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5" xfId="0" applyFill="1" applyBorder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14" fontId="0" fillId="0" borderId="0" xfId="0" applyNumberFormat="1" applyAlignment="1">
      <alignment horizontal="right"/>
    </xf>
    <xf numFmtId="176" fontId="0" fillId="0" borderId="0" xfId="0" applyNumberFormat="1" applyFont="1" applyAlignment="1">
      <alignment vertical="center"/>
    </xf>
    <xf numFmtId="41" fontId="0" fillId="0" borderId="20" xfId="48" applyFont="1" applyBorder="1" applyAlignment="1">
      <alignment horizontal="center" vertical="center"/>
    </xf>
    <xf numFmtId="41" fontId="1" fillId="0" borderId="21" xfId="48" applyFont="1" applyBorder="1" applyAlignment="1">
      <alignment horizontal="center" vertical="center"/>
    </xf>
    <xf numFmtId="176" fontId="1" fillId="0" borderId="20" xfId="48" applyNumberFormat="1" applyFont="1" applyFill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1" fillId="0" borderId="23" xfId="48" applyFont="1" applyBorder="1" applyAlignment="1">
      <alignment horizontal="center" vertical="center"/>
    </xf>
    <xf numFmtId="176" fontId="1" fillId="0" borderId="22" xfId="48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1" fontId="0" fillId="33" borderId="19" xfId="48" applyFont="1" applyFill="1" applyBorder="1" applyAlignment="1">
      <alignment horizontal="center" vertical="center" shrinkToFit="1"/>
    </xf>
    <xf numFmtId="41" fontId="3" fillId="7" borderId="10" xfId="48" applyFont="1" applyFill="1" applyBorder="1" applyAlignment="1">
      <alignment vertical="center"/>
    </xf>
    <xf numFmtId="41" fontId="0" fillId="7" borderId="22" xfId="48" applyFont="1" applyFill="1" applyBorder="1" applyAlignment="1">
      <alignment horizontal="center" vertical="center"/>
    </xf>
    <xf numFmtId="41" fontId="0" fillId="7" borderId="22" xfId="48" applyFont="1" applyFill="1" applyBorder="1" applyAlignment="1">
      <alignment horizontal="right" vertical="center"/>
    </xf>
    <xf numFmtId="41" fontId="3" fillId="7" borderId="11" xfId="48" applyFont="1" applyFill="1" applyBorder="1" applyAlignment="1">
      <alignment vertical="center"/>
    </xf>
    <xf numFmtId="41" fontId="0" fillId="7" borderId="20" xfId="48" applyFont="1" applyFill="1" applyBorder="1" applyAlignment="1">
      <alignment horizontal="right" vertical="center"/>
    </xf>
    <xf numFmtId="41" fontId="1" fillId="7" borderId="24" xfId="48" applyFont="1" applyFill="1" applyBorder="1" applyAlignment="1">
      <alignment horizontal="center" vertical="center"/>
    </xf>
    <xf numFmtId="178" fontId="6" fillId="34" borderId="22" xfId="48" applyNumberFormat="1" applyFont="1" applyFill="1" applyBorder="1" applyAlignment="1">
      <alignment horizontal="center" vertical="center"/>
    </xf>
    <xf numFmtId="178" fontId="6" fillId="34" borderId="20" xfId="48" applyNumberFormat="1" applyFont="1" applyFill="1" applyBorder="1" applyAlignment="1">
      <alignment horizontal="center" vertical="center"/>
    </xf>
    <xf numFmtId="41" fontId="1" fillId="33" borderId="15" xfId="48" applyFont="1" applyFill="1" applyBorder="1" applyAlignment="1" quotePrefix="1">
      <alignment horizontal="center" vertical="center" shrinkToFit="1"/>
    </xf>
    <xf numFmtId="41" fontId="1" fillId="7" borderId="25" xfId="48" applyFont="1" applyFill="1" applyBorder="1" applyAlignment="1">
      <alignment horizontal="center" vertical="center" wrapText="1"/>
    </xf>
    <xf numFmtId="41" fontId="1" fillId="7" borderId="26" xfId="48" applyFont="1" applyFill="1" applyBorder="1" applyAlignment="1">
      <alignment horizontal="center" vertical="center" wrapText="1"/>
    </xf>
    <xf numFmtId="41" fontId="1" fillId="7" borderId="18" xfId="48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179" fontId="5" fillId="33" borderId="15" xfId="48" applyNumberFormat="1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0" fillId="0" borderId="30" xfId="48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1" fillId="0" borderId="23" xfId="48" applyFont="1" applyBorder="1" applyAlignment="1">
      <alignment horizontal="center" vertical="center"/>
    </xf>
    <xf numFmtId="41" fontId="1" fillId="0" borderId="31" xfId="48" applyFont="1" applyBorder="1" applyAlignment="1">
      <alignment horizontal="center" vertical="center"/>
    </xf>
    <xf numFmtId="41" fontId="1" fillId="0" borderId="32" xfId="48" applyFont="1" applyBorder="1" applyAlignment="1">
      <alignment horizontal="center" vertical="center"/>
    </xf>
    <xf numFmtId="178" fontId="6" fillId="0" borderId="22" xfId="48" applyNumberFormat="1" applyFont="1" applyBorder="1" applyAlignment="1">
      <alignment horizontal="center" vertical="center"/>
    </xf>
    <xf numFmtId="178" fontId="6" fillId="0" borderId="30" xfId="48" applyNumberFormat="1" applyFont="1" applyBorder="1" applyAlignment="1">
      <alignment horizontal="center" vertical="center"/>
    </xf>
    <xf numFmtId="178" fontId="6" fillId="0" borderId="12" xfId="48" applyNumberFormat="1" applyFont="1" applyBorder="1" applyAlignment="1">
      <alignment horizontal="center" vertical="center"/>
    </xf>
    <xf numFmtId="41" fontId="0" fillId="0" borderId="24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33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41" fontId="0" fillId="0" borderId="34" xfId="48" applyFont="1" applyBorder="1" applyAlignment="1">
      <alignment horizontal="center" vertical="center"/>
    </xf>
    <xf numFmtId="41" fontId="1" fillId="0" borderId="21" xfId="48" applyFont="1" applyBorder="1" applyAlignment="1">
      <alignment horizontal="center" vertical="center"/>
    </xf>
    <xf numFmtId="41" fontId="1" fillId="0" borderId="35" xfId="48" applyFont="1" applyBorder="1" applyAlignment="1">
      <alignment horizontal="center" vertical="center"/>
    </xf>
    <xf numFmtId="178" fontId="6" fillId="0" borderId="20" xfId="48" applyNumberFormat="1" applyFont="1" applyBorder="1" applyAlignment="1">
      <alignment horizontal="center" vertical="center"/>
    </xf>
    <xf numFmtId="178" fontId="6" fillId="0" borderId="34" xfId="48" applyNumberFormat="1" applyFont="1" applyBorder="1" applyAlignment="1">
      <alignment horizontal="center" vertical="center"/>
    </xf>
    <xf numFmtId="41" fontId="0" fillId="0" borderId="36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30" xfId="48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41" fontId="0" fillId="0" borderId="34" xfId="48" applyFont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85" zoomScaleNormal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8.88671875" defaultRowHeight="15" customHeight="1"/>
  <cols>
    <col min="1" max="1" width="11.5546875" style="1" customWidth="1"/>
    <col min="2" max="2" width="6.21484375" style="1" customWidth="1"/>
    <col min="3" max="3" width="7.88671875" style="2" customWidth="1"/>
    <col min="4" max="4" width="10.6640625" style="2" customWidth="1"/>
    <col min="5" max="7" width="9.6640625" style="2" customWidth="1"/>
    <col min="8" max="8" width="9.6640625" style="1" customWidth="1"/>
    <col min="9" max="9" width="9.6640625" style="2" customWidth="1"/>
    <col min="10" max="10" width="9.6640625" style="23" customWidth="1"/>
    <col min="11" max="11" width="9.6640625" style="11" customWidth="1"/>
    <col min="12" max="12" width="13.4453125" style="1" customWidth="1"/>
    <col min="13" max="13" width="20.10546875" style="1" customWidth="1"/>
    <col min="14" max="16384" width="8.88671875" style="1" customWidth="1"/>
  </cols>
  <sheetData>
    <row r="1" spans="1:13" ht="39.75" customHeight="1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8:13" ht="29.25" customHeight="1">
      <c r="H2" s="3"/>
      <c r="L2" s="42"/>
      <c r="M2" s="42" t="s">
        <v>65</v>
      </c>
    </row>
    <row r="3" spans="1:13" ht="24" customHeight="1">
      <c r="A3" s="12" t="s">
        <v>0</v>
      </c>
      <c r="B3" s="13" t="s">
        <v>1</v>
      </c>
      <c r="C3" s="13" t="s">
        <v>2</v>
      </c>
      <c r="D3" s="13" t="s">
        <v>4</v>
      </c>
      <c r="E3" s="14" t="s">
        <v>5</v>
      </c>
      <c r="F3" s="14" t="s">
        <v>21</v>
      </c>
      <c r="G3" s="14" t="s">
        <v>23</v>
      </c>
      <c r="H3" s="40" t="s">
        <v>58</v>
      </c>
      <c r="I3" s="14" t="s">
        <v>24</v>
      </c>
      <c r="J3" s="24" t="s">
        <v>22</v>
      </c>
      <c r="K3" s="15" t="s">
        <v>25</v>
      </c>
      <c r="L3" s="62" t="s">
        <v>66</v>
      </c>
      <c r="M3" s="53" t="s">
        <v>63</v>
      </c>
    </row>
    <row r="4" spans="1:14" ht="24.75" customHeight="1">
      <c r="A4" s="66" t="s">
        <v>60</v>
      </c>
      <c r="B4" s="50" t="s">
        <v>68</v>
      </c>
      <c r="C4" s="47">
        <f>239+149</f>
        <v>388</v>
      </c>
      <c r="D4" s="54">
        <v>2100</v>
      </c>
      <c r="E4" s="54">
        <v>41820</v>
      </c>
      <c r="F4" s="55">
        <v>140</v>
      </c>
      <c r="G4" s="56">
        <v>37</v>
      </c>
      <c r="H4" s="56">
        <v>90</v>
      </c>
      <c r="I4" s="56">
        <v>31</v>
      </c>
      <c r="J4" s="48">
        <f>F4-H4</f>
        <v>50</v>
      </c>
      <c r="K4" s="49">
        <f>SUM(I4/H4)*100</f>
        <v>34.44444444444444</v>
      </c>
      <c r="L4" s="60">
        <v>70</v>
      </c>
      <c r="M4" s="59"/>
      <c r="N4" s="43"/>
    </row>
    <row r="5" spans="1:13" ht="24.75" customHeight="1">
      <c r="A5" s="67"/>
      <c r="B5" s="51" t="s">
        <v>69</v>
      </c>
      <c r="C5" s="44">
        <v>596</v>
      </c>
      <c r="D5" s="57">
        <v>2494</v>
      </c>
      <c r="E5" s="57">
        <v>49670</v>
      </c>
      <c r="F5" s="58">
        <v>170</v>
      </c>
      <c r="G5" s="58">
        <v>43</v>
      </c>
      <c r="H5" s="58">
        <v>145</v>
      </c>
      <c r="I5" s="58">
        <v>34</v>
      </c>
      <c r="J5" s="45">
        <f>F5-H5</f>
        <v>25</v>
      </c>
      <c r="K5" s="46">
        <f>SUM(I5/H5)*100</f>
        <v>23.448275862068964</v>
      </c>
      <c r="L5" s="61">
        <v>130</v>
      </c>
      <c r="M5" s="64"/>
    </row>
    <row r="6" spans="1:14" ht="40.5" customHeight="1">
      <c r="A6" s="66" t="s">
        <v>61</v>
      </c>
      <c r="B6" s="50" t="s">
        <v>7</v>
      </c>
      <c r="C6" s="47">
        <v>485</v>
      </c>
      <c r="D6" s="54">
        <v>2100</v>
      </c>
      <c r="E6" s="54">
        <v>41820</v>
      </c>
      <c r="F6" s="55">
        <f>142+98</f>
        <v>240</v>
      </c>
      <c r="G6" s="56">
        <v>43</v>
      </c>
      <c r="H6" s="56">
        <v>142</v>
      </c>
      <c r="I6" s="56">
        <v>40</v>
      </c>
      <c r="J6" s="48">
        <f>F6-H6</f>
        <v>98</v>
      </c>
      <c r="K6" s="49">
        <f>SUM(I6/H6)*100</f>
        <v>28.169014084507044</v>
      </c>
      <c r="L6" s="60">
        <v>0</v>
      </c>
      <c r="M6" s="65" t="s">
        <v>67</v>
      </c>
      <c r="N6" s="43"/>
    </row>
    <row r="7" spans="1:13" ht="24.75" customHeight="1" hidden="1">
      <c r="A7" s="67"/>
      <c r="B7" s="51" t="s">
        <v>62</v>
      </c>
      <c r="C7" s="44"/>
      <c r="D7" s="57"/>
      <c r="E7" s="57"/>
      <c r="F7" s="58"/>
      <c r="G7" s="58"/>
      <c r="H7" s="58"/>
      <c r="I7" s="58"/>
      <c r="J7" s="45">
        <f>F7-H7</f>
        <v>0</v>
      </c>
      <c r="K7" s="46" t="e">
        <f>SUM(I7/H7)*100</f>
        <v>#DIV/0!</v>
      </c>
      <c r="L7" s="61"/>
      <c r="M7" s="63"/>
    </row>
    <row r="8" spans="1:13" ht="24" customHeight="1">
      <c r="A8" s="52" t="s">
        <v>59</v>
      </c>
      <c r="B8" s="16"/>
      <c r="C8" s="17">
        <f>SUM(C4:C7)</f>
        <v>1469</v>
      </c>
      <c r="D8" s="18"/>
      <c r="E8" s="18"/>
      <c r="F8" s="17">
        <f>SUM(F4:F7)</f>
        <v>550</v>
      </c>
      <c r="G8" s="17">
        <f>SUM(G4:G7)</f>
        <v>123</v>
      </c>
      <c r="H8" s="17">
        <f>SUM(H4:H7)</f>
        <v>377</v>
      </c>
      <c r="I8" s="17">
        <f>SUM(I4:I7)</f>
        <v>105</v>
      </c>
      <c r="J8" s="17">
        <f>SUM(J4:J7)</f>
        <v>173</v>
      </c>
      <c r="K8" s="68">
        <f>ROUNDDOWN((I8/H8)*100,2)</f>
        <v>27.85</v>
      </c>
      <c r="L8" s="68"/>
      <c r="M8" s="26"/>
    </row>
    <row r="9" spans="1:12" ht="25.5" customHeight="1" hidden="1">
      <c r="A9" s="27" t="s">
        <v>51</v>
      </c>
      <c r="C9" s="23"/>
      <c r="L9" s="28" t="e">
        <f>SUM(#REF!)</f>
        <v>#REF!</v>
      </c>
    </row>
    <row r="10" spans="1:3" ht="15" customHeight="1" hidden="1">
      <c r="A10" s="19" t="s">
        <v>35</v>
      </c>
      <c r="B10" s="21">
        <f>SUM(B12:B17)</f>
        <v>5274</v>
      </c>
      <c r="C10" s="22" t="s">
        <v>38</v>
      </c>
    </row>
    <row r="11" spans="1:3" ht="15" customHeight="1" hidden="1">
      <c r="A11" s="19" t="s">
        <v>39</v>
      </c>
      <c r="B11" s="21">
        <v>594</v>
      </c>
      <c r="C11" s="22" t="s">
        <v>40</v>
      </c>
    </row>
    <row r="12" spans="1:4" ht="15" customHeight="1" hidden="1">
      <c r="A12" s="19" t="s">
        <v>26</v>
      </c>
      <c r="B12" s="22">
        <v>860</v>
      </c>
      <c r="C12" s="22" t="s">
        <v>32</v>
      </c>
      <c r="D12" s="2" t="s">
        <v>43</v>
      </c>
    </row>
    <row r="13" spans="1:4" ht="15" customHeight="1" hidden="1">
      <c r="A13" s="20" t="s">
        <v>27</v>
      </c>
      <c r="B13" s="22">
        <v>1937</v>
      </c>
      <c r="C13" s="22" t="s">
        <v>33</v>
      </c>
      <c r="D13" s="25" t="s">
        <v>41</v>
      </c>
    </row>
    <row r="14" spans="1:3" ht="15" customHeight="1" hidden="1">
      <c r="A14" s="20" t="s">
        <v>28</v>
      </c>
      <c r="B14" s="22">
        <v>499</v>
      </c>
      <c r="C14" s="22" t="s">
        <v>34</v>
      </c>
    </row>
    <row r="15" spans="1:4" ht="15" customHeight="1" hidden="1">
      <c r="A15" s="20" t="s">
        <v>29</v>
      </c>
      <c r="B15" s="22">
        <v>712</v>
      </c>
      <c r="C15" s="22" t="s">
        <v>34</v>
      </c>
      <c r="D15" s="2" t="s">
        <v>42</v>
      </c>
    </row>
    <row r="16" spans="1:3" ht="15" customHeight="1" hidden="1">
      <c r="A16" s="20" t="s">
        <v>30</v>
      </c>
      <c r="B16" s="22">
        <v>458</v>
      </c>
      <c r="C16" s="22" t="s">
        <v>36</v>
      </c>
    </row>
    <row r="17" spans="1:3" ht="15" customHeight="1" hidden="1">
      <c r="A17" s="20" t="s">
        <v>31</v>
      </c>
      <c r="B17" s="22">
        <v>808</v>
      </c>
      <c r="C17" s="22" t="s">
        <v>37</v>
      </c>
    </row>
  </sheetData>
  <sheetProtection/>
  <mergeCells count="3">
    <mergeCell ref="A6:A7"/>
    <mergeCell ref="A4:A5"/>
    <mergeCell ref="K8:L8"/>
  </mergeCells>
  <printOptions/>
  <pageMargins left="0.3937007874015748" right="0.3937007874015748" top="0.9055118110236221" bottom="0.31496062992125984" header="0.5118110236220472" footer="0.35433070866141736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1">
      <selection activeCell="A28" sqref="A28:A35"/>
    </sheetView>
  </sheetViews>
  <sheetFormatPr defaultColWidth="8.88671875" defaultRowHeight="14.25" customHeight="1"/>
  <cols>
    <col min="1" max="1" width="9.77734375" style="1" customWidth="1"/>
    <col min="2" max="2" width="5.21484375" style="1" bestFit="1" customWidth="1"/>
    <col min="3" max="3" width="8.88671875" style="2" customWidth="1"/>
    <col min="4" max="4" width="11.10546875" style="2" bestFit="1" customWidth="1"/>
    <col min="5" max="5" width="17.21484375" style="2" customWidth="1"/>
    <col min="6" max="6" width="15.6640625" style="2" customWidth="1"/>
    <col min="7" max="7" width="11.77734375" style="2" bestFit="1" customWidth="1"/>
    <col min="8" max="8" width="13.6640625" style="2" bestFit="1" customWidth="1"/>
    <col min="9" max="9" width="12.6640625" style="1" bestFit="1" customWidth="1"/>
    <col min="10" max="16384" width="8.88671875" style="1" customWidth="1"/>
  </cols>
  <sheetData>
    <row r="1" spans="1:9" ht="14.25" customHeight="1">
      <c r="A1" s="108" t="s">
        <v>52</v>
      </c>
      <c r="B1" s="108"/>
      <c r="C1" s="108"/>
      <c r="D1" s="108"/>
      <c r="E1" s="108"/>
      <c r="F1" s="108"/>
      <c r="G1" s="108"/>
      <c r="H1" s="108"/>
      <c r="I1" s="108"/>
    </row>
    <row r="2" spans="1:9" ht="14.25" customHeight="1">
      <c r="A2" s="29"/>
      <c r="B2" s="29"/>
      <c r="C2" s="29"/>
      <c r="D2" s="29"/>
      <c r="E2" s="29"/>
      <c r="F2" s="29"/>
      <c r="G2" s="29"/>
      <c r="H2" s="39" t="s">
        <v>57</v>
      </c>
      <c r="I2" s="29"/>
    </row>
    <row r="3" spans="1:9" ht="14.25" customHeight="1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53</v>
      </c>
      <c r="H3" s="32" t="s">
        <v>54</v>
      </c>
      <c r="I3" s="33" t="s">
        <v>55</v>
      </c>
    </row>
    <row r="4" spans="1:9" ht="12.75" customHeight="1">
      <c r="A4" s="69" t="s">
        <v>6</v>
      </c>
      <c r="B4" s="72" t="s">
        <v>7</v>
      </c>
      <c r="C4" s="75">
        <v>1768</v>
      </c>
      <c r="D4" s="4" t="s">
        <v>8</v>
      </c>
      <c r="E4" s="5"/>
      <c r="F4" s="5"/>
      <c r="G4" s="78"/>
      <c r="H4" s="81"/>
      <c r="I4" s="84"/>
    </row>
    <row r="5" spans="1:9" ht="12.75" customHeight="1">
      <c r="A5" s="97"/>
      <c r="B5" s="99"/>
      <c r="C5" s="101"/>
      <c r="D5" s="6" t="s">
        <v>9</v>
      </c>
      <c r="E5" s="7"/>
      <c r="F5" s="7"/>
      <c r="G5" s="79"/>
      <c r="H5" s="82"/>
      <c r="I5" s="85"/>
    </row>
    <row r="6" spans="1:9" ht="12.75" customHeight="1">
      <c r="A6" s="97"/>
      <c r="B6" s="99"/>
      <c r="C6" s="101"/>
      <c r="D6" s="6" t="s">
        <v>10</v>
      </c>
      <c r="E6" s="7"/>
      <c r="F6" s="7"/>
      <c r="G6" s="79"/>
      <c r="H6" s="82"/>
      <c r="I6" s="85"/>
    </row>
    <row r="7" spans="1:9" ht="12.75" customHeight="1">
      <c r="A7" s="97"/>
      <c r="B7" s="100"/>
      <c r="C7" s="102"/>
      <c r="D7" s="6" t="s">
        <v>11</v>
      </c>
      <c r="E7" s="7"/>
      <c r="F7" s="7"/>
      <c r="G7" s="80"/>
      <c r="H7" s="83"/>
      <c r="I7" s="86"/>
    </row>
    <row r="8" spans="1:9" ht="12.75" customHeight="1">
      <c r="A8" s="97"/>
      <c r="B8" s="103" t="s">
        <v>12</v>
      </c>
      <c r="C8" s="105">
        <v>596</v>
      </c>
      <c r="D8" s="6" t="s">
        <v>8</v>
      </c>
      <c r="E8" s="8"/>
      <c r="F8" s="8"/>
      <c r="G8" s="91"/>
      <c r="H8" s="93"/>
      <c r="I8" s="95"/>
    </row>
    <row r="9" spans="1:9" ht="12.75" customHeight="1">
      <c r="A9" s="97"/>
      <c r="B9" s="99"/>
      <c r="C9" s="101"/>
      <c r="D9" s="6" t="s">
        <v>9</v>
      </c>
      <c r="E9" s="8"/>
      <c r="F9" s="8"/>
      <c r="G9" s="79"/>
      <c r="H9" s="82"/>
      <c r="I9" s="85"/>
    </row>
    <row r="10" spans="1:9" ht="12.75" customHeight="1">
      <c r="A10" s="97"/>
      <c r="B10" s="99"/>
      <c r="C10" s="101"/>
      <c r="D10" s="6" t="s">
        <v>10</v>
      </c>
      <c r="E10" s="8"/>
      <c r="F10" s="8"/>
      <c r="G10" s="79"/>
      <c r="H10" s="82"/>
      <c r="I10" s="85"/>
    </row>
    <row r="11" spans="1:9" ht="12.75" customHeight="1">
      <c r="A11" s="107"/>
      <c r="B11" s="100"/>
      <c r="C11" s="102"/>
      <c r="D11" s="6" t="s">
        <v>11</v>
      </c>
      <c r="E11" s="9"/>
      <c r="F11" s="9"/>
      <c r="G11" s="80"/>
      <c r="H11" s="83"/>
      <c r="I11" s="86"/>
    </row>
    <row r="12" spans="1:9" ht="12.75" customHeight="1">
      <c r="A12" s="69" t="s">
        <v>13</v>
      </c>
      <c r="B12" s="72" t="s">
        <v>7</v>
      </c>
      <c r="C12" s="75">
        <v>1333</v>
      </c>
      <c r="D12" s="4" t="s">
        <v>8</v>
      </c>
      <c r="E12" s="5"/>
      <c r="F12" s="5"/>
      <c r="G12" s="78"/>
      <c r="H12" s="81"/>
      <c r="I12" s="84"/>
    </row>
    <row r="13" spans="1:9" ht="12.75" customHeight="1">
      <c r="A13" s="97"/>
      <c r="B13" s="99"/>
      <c r="C13" s="101"/>
      <c r="D13" s="6" t="s">
        <v>9</v>
      </c>
      <c r="E13" s="7"/>
      <c r="F13" s="7"/>
      <c r="G13" s="79"/>
      <c r="H13" s="82"/>
      <c r="I13" s="85"/>
    </row>
    <row r="14" spans="1:9" ht="12.75" customHeight="1">
      <c r="A14" s="97"/>
      <c r="B14" s="99"/>
      <c r="C14" s="101"/>
      <c r="D14" s="6" t="s">
        <v>10</v>
      </c>
      <c r="E14" s="7"/>
      <c r="F14" s="7"/>
      <c r="G14" s="79"/>
      <c r="H14" s="82"/>
      <c r="I14" s="85"/>
    </row>
    <row r="15" spans="1:9" ht="12.75" customHeight="1">
      <c r="A15" s="97"/>
      <c r="B15" s="100"/>
      <c r="C15" s="102"/>
      <c r="D15" s="6" t="s">
        <v>11</v>
      </c>
      <c r="E15" s="7"/>
      <c r="F15" s="7"/>
      <c r="G15" s="80"/>
      <c r="H15" s="83"/>
      <c r="I15" s="86"/>
    </row>
    <row r="16" spans="1:9" ht="12.75" customHeight="1">
      <c r="A16" s="97"/>
      <c r="B16" s="103" t="s">
        <v>12</v>
      </c>
      <c r="C16" s="105">
        <v>149</v>
      </c>
      <c r="D16" s="6" t="s">
        <v>8</v>
      </c>
      <c r="E16" s="8"/>
      <c r="F16" s="8"/>
      <c r="G16" s="91"/>
      <c r="H16" s="93"/>
      <c r="I16" s="95"/>
    </row>
    <row r="17" spans="1:9" ht="12.75" customHeight="1">
      <c r="A17" s="97"/>
      <c r="B17" s="99"/>
      <c r="C17" s="101"/>
      <c r="D17" s="6" t="s">
        <v>9</v>
      </c>
      <c r="E17" s="8"/>
      <c r="F17" s="8"/>
      <c r="G17" s="79"/>
      <c r="H17" s="82"/>
      <c r="I17" s="85"/>
    </row>
    <row r="18" spans="1:9" ht="12.75" customHeight="1">
      <c r="A18" s="97"/>
      <c r="B18" s="99"/>
      <c r="C18" s="101"/>
      <c r="D18" s="6" t="s">
        <v>10</v>
      </c>
      <c r="E18" s="8"/>
      <c r="F18" s="8"/>
      <c r="G18" s="79"/>
      <c r="H18" s="82"/>
      <c r="I18" s="85"/>
    </row>
    <row r="19" spans="1:9" ht="12.75" customHeight="1">
      <c r="A19" s="107"/>
      <c r="B19" s="100"/>
      <c r="C19" s="102"/>
      <c r="D19" s="6" t="s">
        <v>11</v>
      </c>
      <c r="E19" s="9"/>
      <c r="F19" s="9"/>
      <c r="G19" s="80"/>
      <c r="H19" s="83"/>
      <c r="I19" s="86"/>
    </row>
    <row r="20" spans="1:9" ht="12.75" customHeight="1">
      <c r="A20" s="69" t="s">
        <v>14</v>
      </c>
      <c r="B20" s="72" t="s">
        <v>7</v>
      </c>
      <c r="C20" s="75">
        <v>1623</v>
      </c>
      <c r="D20" s="4" t="s">
        <v>8</v>
      </c>
      <c r="E20" s="5"/>
      <c r="F20" s="5"/>
      <c r="G20" s="78"/>
      <c r="H20" s="81"/>
      <c r="I20" s="84"/>
    </row>
    <row r="21" spans="1:9" ht="12.75" customHeight="1">
      <c r="A21" s="97"/>
      <c r="B21" s="99"/>
      <c r="C21" s="101"/>
      <c r="D21" s="6" t="s">
        <v>9</v>
      </c>
      <c r="E21" s="7"/>
      <c r="F21" s="7"/>
      <c r="G21" s="79"/>
      <c r="H21" s="82"/>
      <c r="I21" s="85"/>
    </row>
    <row r="22" spans="1:9" ht="12.75" customHeight="1">
      <c r="A22" s="97"/>
      <c r="B22" s="99"/>
      <c r="C22" s="101"/>
      <c r="D22" s="6" t="s">
        <v>10</v>
      </c>
      <c r="E22" s="7"/>
      <c r="F22" s="7"/>
      <c r="G22" s="79"/>
      <c r="H22" s="82"/>
      <c r="I22" s="85"/>
    </row>
    <row r="23" spans="1:9" ht="12.75" customHeight="1">
      <c r="A23" s="97"/>
      <c r="B23" s="100"/>
      <c r="C23" s="102"/>
      <c r="D23" s="6" t="s">
        <v>11</v>
      </c>
      <c r="E23" s="7"/>
      <c r="F23" s="7"/>
      <c r="G23" s="80"/>
      <c r="H23" s="83"/>
      <c r="I23" s="86"/>
    </row>
    <row r="24" spans="1:9" ht="12.75" customHeight="1">
      <c r="A24" s="97"/>
      <c r="B24" s="103" t="s">
        <v>12</v>
      </c>
      <c r="C24" s="105">
        <v>239</v>
      </c>
      <c r="D24" s="6" t="s">
        <v>8</v>
      </c>
      <c r="E24" s="8"/>
      <c r="F24" s="8"/>
      <c r="G24" s="91"/>
      <c r="H24" s="93"/>
      <c r="I24" s="95"/>
    </row>
    <row r="25" spans="1:9" ht="12.75" customHeight="1">
      <c r="A25" s="97"/>
      <c r="B25" s="99"/>
      <c r="C25" s="101"/>
      <c r="D25" s="6" t="s">
        <v>9</v>
      </c>
      <c r="E25" s="8"/>
      <c r="F25" s="8"/>
      <c r="G25" s="79"/>
      <c r="H25" s="82"/>
      <c r="I25" s="85"/>
    </row>
    <row r="26" spans="1:9" ht="12.75" customHeight="1">
      <c r="A26" s="97"/>
      <c r="B26" s="99"/>
      <c r="C26" s="101"/>
      <c r="D26" s="6" t="s">
        <v>10</v>
      </c>
      <c r="E26" s="8"/>
      <c r="F26" s="8"/>
      <c r="G26" s="79"/>
      <c r="H26" s="82"/>
      <c r="I26" s="85"/>
    </row>
    <row r="27" spans="1:9" ht="12.75" customHeight="1">
      <c r="A27" s="107"/>
      <c r="B27" s="100"/>
      <c r="C27" s="102"/>
      <c r="D27" s="6" t="s">
        <v>11</v>
      </c>
      <c r="E27" s="9"/>
      <c r="F27" s="9"/>
      <c r="G27" s="80"/>
      <c r="H27" s="83"/>
      <c r="I27" s="86"/>
    </row>
    <row r="28" spans="1:9" ht="12.75" customHeight="1">
      <c r="A28" s="69" t="s">
        <v>15</v>
      </c>
      <c r="B28" s="72" t="s">
        <v>7</v>
      </c>
      <c r="C28" s="75">
        <v>829</v>
      </c>
      <c r="D28" s="4" t="s">
        <v>8</v>
      </c>
      <c r="E28" s="5"/>
      <c r="F28" s="5"/>
      <c r="G28" s="78"/>
      <c r="H28" s="81"/>
      <c r="I28" s="84"/>
    </row>
    <row r="29" spans="1:9" ht="12.75" customHeight="1">
      <c r="A29" s="97"/>
      <c r="B29" s="99"/>
      <c r="C29" s="101"/>
      <c r="D29" s="6" t="s">
        <v>9</v>
      </c>
      <c r="E29" s="7"/>
      <c r="F29" s="7"/>
      <c r="G29" s="79"/>
      <c r="H29" s="82"/>
      <c r="I29" s="85"/>
    </row>
    <row r="30" spans="1:9" ht="12.75" customHeight="1">
      <c r="A30" s="97"/>
      <c r="B30" s="99"/>
      <c r="C30" s="101"/>
      <c r="D30" s="6" t="s">
        <v>10</v>
      </c>
      <c r="E30" s="7"/>
      <c r="F30" s="7"/>
      <c r="G30" s="79"/>
      <c r="H30" s="82"/>
      <c r="I30" s="85"/>
    </row>
    <row r="31" spans="1:9" ht="12.75" customHeight="1">
      <c r="A31" s="97"/>
      <c r="B31" s="100"/>
      <c r="C31" s="102"/>
      <c r="D31" s="6" t="s">
        <v>11</v>
      </c>
      <c r="E31" s="7"/>
      <c r="F31" s="7"/>
      <c r="G31" s="80"/>
      <c r="H31" s="83"/>
      <c r="I31" s="86"/>
    </row>
    <row r="32" spans="1:9" ht="12.75" customHeight="1">
      <c r="A32" s="97"/>
      <c r="B32" s="103" t="s">
        <v>12</v>
      </c>
      <c r="C32" s="105">
        <v>149</v>
      </c>
      <c r="D32" s="6" t="s">
        <v>8</v>
      </c>
      <c r="E32" s="8"/>
      <c r="F32" s="8"/>
      <c r="G32" s="91"/>
      <c r="H32" s="93"/>
      <c r="I32" s="95"/>
    </row>
    <row r="33" spans="1:9" ht="12.75" customHeight="1">
      <c r="A33" s="97"/>
      <c r="B33" s="99"/>
      <c r="C33" s="101"/>
      <c r="D33" s="6" t="s">
        <v>9</v>
      </c>
      <c r="E33" s="8"/>
      <c r="F33" s="8"/>
      <c r="G33" s="79"/>
      <c r="H33" s="82"/>
      <c r="I33" s="85"/>
    </row>
    <row r="34" spans="1:9" ht="12.75" customHeight="1">
      <c r="A34" s="97"/>
      <c r="B34" s="99"/>
      <c r="C34" s="101"/>
      <c r="D34" s="6" t="s">
        <v>10</v>
      </c>
      <c r="E34" s="8"/>
      <c r="F34" s="8"/>
      <c r="G34" s="79"/>
      <c r="H34" s="82"/>
      <c r="I34" s="85"/>
    </row>
    <row r="35" spans="1:9" ht="12.75" customHeight="1">
      <c r="A35" s="98"/>
      <c r="B35" s="104"/>
      <c r="C35" s="106"/>
      <c r="D35" s="6" t="s">
        <v>11</v>
      </c>
      <c r="E35" s="9"/>
      <c r="F35" s="9"/>
      <c r="G35" s="80"/>
      <c r="H35" s="83"/>
      <c r="I35" s="86"/>
    </row>
    <row r="36" spans="1:9" ht="12.75" customHeight="1">
      <c r="A36" s="69" t="s">
        <v>16</v>
      </c>
      <c r="B36" s="72" t="s">
        <v>7</v>
      </c>
      <c r="C36" s="75">
        <v>936</v>
      </c>
      <c r="D36" s="4" t="s">
        <v>8</v>
      </c>
      <c r="E36" s="5"/>
      <c r="F36" s="5"/>
      <c r="G36" s="78"/>
      <c r="H36" s="81"/>
      <c r="I36" s="84"/>
    </row>
    <row r="37" spans="1:9" ht="12.75" customHeight="1">
      <c r="A37" s="97"/>
      <c r="B37" s="99"/>
      <c r="C37" s="101"/>
      <c r="D37" s="6" t="s">
        <v>9</v>
      </c>
      <c r="E37" s="7"/>
      <c r="F37" s="7"/>
      <c r="G37" s="79"/>
      <c r="H37" s="82"/>
      <c r="I37" s="85"/>
    </row>
    <row r="38" spans="1:9" ht="12.75" customHeight="1">
      <c r="A38" s="97"/>
      <c r="B38" s="99"/>
      <c r="C38" s="101"/>
      <c r="D38" s="6" t="s">
        <v>10</v>
      </c>
      <c r="E38" s="7"/>
      <c r="F38" s="7"/>
      <c r="G38" s="79"/>
      <c r="H38" s="82"/>
      <c r="I38" s="85"/>
    </row>
    <row r="39" spans="1:9" ht="12.75" customHeight="1">
      <c r="A39" s="97"/>
      <c r="B39" s="100"/>
      <c r="C39" s="102"/>
      <c r="D39" s="6" t="s">
        <v>11</v>
      </c>
      <c r="E39" s="7"/>
      <c r="F39" s="7"/>
      <c r="G39" s="80"/>
      <c r="H39" s="83"/>
      <c r="I39" s="86"/>
    </row>
    <row r="40" spans="1:9" ht="12.75" customHeight="1">
      <c r="A40" s="97"/>
      <c r="B40" s="103" t="s">
        <v>12</v>
      </c>
      <c r="C40" s="105">
        <v>298</v>
      </c>
      <c r="D40" s="6" t="s">
        <v>8</v>
      </c>
      <c r="E40" s="8"/>
      <c r="F40" s="8"/>
      <c r="G40" s="91"/>
      <c r="H40" s="93"/>
      <c r="I40" s="95"/>
    </row>
    <row r="41" spans="1:9" ht="12.75" customHeight="1">
      <c r="A41" s="97"/>
      <c r="B41" s="99"/>
      <c r="C41" s="101"/>
      <c r="D41" s="6" t="s">
        <v>9</v>
      </c>
      <c r="E41" s="8"/>
      <c r="F41" s="8"/>
      <c r="G41" s="79"/>
      <c r="H41" s="82"/>
      <c r="I41" s="85"/>
    </row>
    <row r="42" spans="1:9" ht="12.75" customHeight="1">
      <c r="A42" s="97"/>
      <c r="B42" s="99"/>
      <c r="C42" s="101"/>
      <c r="D42" s="6" t="s">
        <v>10</v>
      </c>
      <c r="E42" s="8"/>
      <c r="F42" s="8"/>
      <c r="G42" s="79"/>
      <c r="H42" s="82"/>
      <c r="I42" s="85"/>
    </row>
    <row r="43" spans="1:9" ht="12.75" customHeight="1">
      <c r="A43" s="107"/>
      <c r="B43" s="100"/>
      <c r="C43" s="102"/>
      <c r="D43" s="6" t="s">
        <v>11</v>
      </c>
      <c r="E43" s="9"/>
      <c r="F43" s="9"/>
      <c r="G43" s="80"/>
      <c r="H43" s="83"/>
      <c r="I43" s="86"/>
    </row>
    <row r="44" spans="1:9" ht="12.75" customHeight="1">
      <c r="A44" s="69" t="s">
        <v>17</v>
      </c>
      <c r="B44" s="72" t="s">
        <v>7</v>
      </c>
      <c r="C44" s="75">
        <v>624</v>
      </c>
      <c r="D44" s="4" t="s">
        <v>8</v>
      </c>
      <c r="E44" s="8"/>
      <c r="F44" s="5"/>
      <c r="G44" s="78"/>
      <c r="H44" s="81"/>
      <c r="I44" s="84"/>
    </row>
    <row r="45" spans="1:9" ht="12.75" customHeight="1">
      <c r="A45" s="97"/>
      <c r="B45" s="99"/>
      <c r="C45" s="101"/>
      <c r="D45" s="6" t="s">
        <v>9</v>
      </c>
      <c r="E45" s="7"/>
      <c r="F45" s="7"/>
      <c r="G45" s="79"/>
      <c r="H45" s="82"/>
      <c r="I45" s="85"/>
    </row>
    <row r="46" spans="1:9" ht="12.75" customHeight="1">
      <c r="A46" s="97"/>
      <c r="B46" s="99"/>
      <c r="C46" s="101"/>
      <c r="D46" s="6" t="s">
        <v>10</v>
      </c>
      <c r="E46" s="7"/>
      <c r="F46" s="7"/>
      <c r="G46" s="79"/>
      <c r="H46" s="82"/>
      <c r="I46" s="85"/>
    </row>
    <row r="47" spans="1:9" ht="12.75" customHeight="1">
      <c r="A47" s="97"/>
      <c r="B47" s="100"/>
      <c r="C47" s="102"/>
      <c r="D47" s="6" t="s">
        <v>11</v>
      </c>
      <c r="E47" s="7"/>
      <c r="F47" s="7"/>
      <c r="G47" s="80"/>
      <c r="H47" s="83"/>
      <c r="I47" s="86"/>
    </row>
    <row r="48" spans="1:9" ht="12.75" customHeight="1">
      <c r="A48" s="97"/>
      <c r="B48" s="103" t="s">
        <v>12</v>
      </c>
      <c r="C48" s="105">
        <v>240</v>
      </c>
      <c r="D48" s="6" t="s">
        <v>8</v>
      </c>
      <c r="E48" s="8"/>
      <c r="F48" s="8"/>
      <c r="G48" s="91"/>
      <c r="H48" s="93"/>
      <c r="I48" s="95"/>
    </row>
    <row r="49" spans="1:9" ht="12.75" customHeight="1">
      <c r="A49" s="97"/>
      <c r="B49" s="99"/>
      <c r="C49" s="101"/>
      <c r="D49" s="6" t="s">
        <v>9</v>
      </c>
      <c r="E49" s="8"/>
      <c r="F49" s="8"/>
      <c r="G49" s="79"/>
      <c r="H49" s="82"/>
      <c r="I49" s="85"/>
    </row>
    <row r="50" spans="1:9" ht="12.75" customHeight="1">
      <c r="A50" s="97"/>
      <c r="B50" s="99"/>
      <c r="C50" s="101"/>
      <c r="D50" s="6" t="s">
        <v>10</v>
      </c>
      <c r="E50" s="8"/>
      <c r="F50" s="8"/>
      <c r="G50" s="79"/>
      <c r="H50" s="82"/>
      <c r="I50" s="85"/>
    </row>
    <row r="51" spans="1:9" ht="12.75" customHeight="1">
      <c r="A51" s="107"/>
      <c r="B51" s="100"/>
      <c r="C51" s="102"/>
      <c r="D51" s="6" t="s">
        <v>11</v>
      </c>
      <c r="E51" s="9"/>
      <c r="F51" s="9"/>
      <c r="G51" s="80"/>
      <c r="H51" s="83"/>
      <c r="I51" s="86"/>
    </row>
    <row r="52" spans="1:9" ht="12.75" customHeight="1">
      <c r="A52" s="69" t="s">
        <v>18</v>
      </c>
      <c r="B52" s="72" t="s">
        <v>7</v>
      </c>
      <c r="C52" s="75">
        <v>624</v>
      </c>
      <c r="D52" s="4" t="s">
        <v>8</v>
      </c>
      <c r="E52" s="8"/>
      <c r="F52" s="5"/>
      <c r="G52" s="78"/>
      <c r="H52" s="81"/>
      <c r="I52" s="84"/>
    </row>
    <row r="53" spans="1:9" ht="12.75" customHeight="1">
      <c r="A53" s="97"/>
      <c r="B53" s="99"/>
      <c r="C53" s="101"/>
      <c r="D53" s="6" t="s">
        <v>9</v>
      </c>
      <c r="E53" s="7"/>
      <c r="F53" s="7"/>
      <c r="G53" s="79"/>
      <c r="H53" s="82"/>
      <c r="I53" s="85"/>
    </row>
    <row r="54" spans="1:9" ht="12.75" customHeight="1">
      <c r="A54" s="97"/>
      <c r="B54" s="99"/>
      <c r="C54" s="101"/>
      <c r="D54" s="6" t="s">
        <v>10</v>
      </c>
      <c r="E54" s="7"/>
      <c r="F54" s="7"/>
      <c r="G54" s="79"/>
      <c r="H54" s="82"/>
      <c r="I54" s="85"/>
    </row>
    <row r="55" spans="1:9" ht="12.75" customHeight="1">
      <c r="A55" s="97"/>
      <c r="B55" s="100"/>
      <c r="C55" s="102"/>
      <c r="D55" s="6" t="s">
        <v>11</v>
      </c>
      <c r="E55" s="7"/>
      <c r="F55" s="7"/>
      <c r="G55" s="80"/>
      <c r="H55" s="83"/>
      <c r="I55" s="86"/>
    </row>
    <row r="56" spans="1:9" ht="12.75" customHeight="1">
      <c r="A56" s="97"/>
      <c r="B56" s="103" t="s">
        <v>12</v>
      </c>
      <c r="C56" s="105">
        <v>360</v>
      </c>
      <c r="D56" s="6" t="s">
        <v>8</v>
      </c>
      <c r="E56" s="8"/>
      <c r="F56" s="8"/>
      <c r="G56" s="91"/>
      <c r="H56" s="93"/>
      <c r="I56" s="95"/>
    </row>
    <row r="57" spans="1:9" ht="12.75" customHeight="1">
      <c r="A57" s="97"/>
      <c r="B57" s="99"/>
      <c r="C57" s="101"/>
      <c r="D57" s="6" t="s">
        <v>9</v>
      </c>
      <c r="E57" s="8"/>
      <c r="F57" s="8"/>
      <c r="G57" s="79"/>
      <c r="H57" s="82"/>
      <c r="I57" s="85"/>
    </row>
    <row r="58" spans="1:9" ht="12.75" customHeight="1">
      <c r="A58" s="97"/>
      <c r="B58" s="99"/>
      <c r="C58" s="101"/>
      <c r="D58" s="6" t="s">
        <v>10</v>
      </c>
      <c r="E58" s="8"/>
      <c r="F58" s="8"/>
      <c r="G58" s="79"/>
      <c r="H58" s="82"/>
      <c r="I58" s="85"/>
    </row>
    <row r="59" spans="1:9" ht="12.75" customHeight="1">
      <c r="A59" s="107"/>
      <c r="B59" s="100"/>
      <c r="C59" s="102"/>
      <c r="D59" s="6" t="s">
        <v>11</v>
      </c>
      <c r="E59" s="9"/>
      <c r="F59" s="9"/>
      <c r="G59" s="80"/>
      <c r="H59" s="83"/>
      <c r="I59" s="86"/>
    </row>
    <row r="60" spans="1:9" ht="12.75" customHeight="1">
      <c r="A60" s="69" t="s">
        <v>19</v>
      </c>
      <c r="B60" s="72" t="s">
        <v>7</v>
      </c>
      <c r="C60" s="75">
        <v>1043</v>
      </c>
      <c r="D60" s="4" t="s">
        <v>8</v>
      </c>
      <c r="E60" s="5"/>
      <c r="F60" s="5"/>
      <c r="G60" s="78"/>
      <c r="H60" s="81"/>
      <c r="I60" s="84"/>
    </row>
    <row r="61" spans="1:9" ht="12.75" customHeight="1">
      <c r="A61" s="97"/>
      <c r="B61" s="99"/>
      <c r="C61" s="101"/>
      <c r="D61" s="6" t="s">
        <v>9</v>
      </c>
      <c r="E61" s="7"/>
      <c r="F61" s="7"/>
      <c r="G61" s="79"/>
      <c r="H61" s="82"/>
      <c r="I61" s="85"/>
    </row>
    <row r="62" spans="1:9" ht="12.75" customHeight="1">
      <c r="A62" s="97"/>
      <c r="B62" s="99"/>
      <c r="C62" s="101"/>
      <c r="D62" s="6" t="s">
        <v>10</v>
      </c>
      <c r="E62" s="7"/>
      <c r="F62" s="7"/>
      <c r="G62" s="79"/>
      <c r="H62" s="82"/>
      <c r="I62" s="85"/>
    </row>
    <row r="63" spans="1:9" ht="12.75" customHeight="1">
      <c r="A63" s="97"/>
      <c r="B63" s="100"/>
      <c r="C63" s="102"/>
      <c r="D63" s="6" t="s">
        <v>11</v>
      </c>
      <c r="E63" s="7"/>
      <c r="F63" s="7"/>
      <c r="G63" s="80"/>
      <c r="H63" s="83"/>
      <c r="I63" s="86"/>
    </row>
    <row r="64" spans="1:9" ht="12.75" customHeight="1">
      <c r="A64" s="97"/>
      <c r="B64" s="103" t="s">
        <v>12</v>
      </c>
      <c r="C64" s="105">
        <v>298</v>
      </c>
      <c r="D64" s="6" t="s">
        <v>8</v>
      </c>
      <c r="E64" s="8"/>
      <c r="F64" s="8"/>
      <c r="G64" s="91"/>
      <c r="H64" s="93"/>
      <c r="I64" s="95"/>
    </row>
    <row r="65" spans="1:9" ht="12.75" customHeight="1">
      <c r="A65" s="97"/>
      <c r="B65" s="99"/>
      <c r="C65" s="101"/>
      <c r="D65" s="6" t="s">
        <v>9</v>
      </c>
      <c r="E65" s="8"/>
      <c r="F65" s="8"/>
      <c r="G65" s="79"/>
      <c r="H65" s="82"/>
      <c r="I65" s="85"/>
    </row>
    <row r="66" spans="1:9" ht="12.75" customHeight="1">
      <c r="A66" s="97"/>
      <c r="B66" s="99"/>
      <c r="C66" s="101"/>
      <c r="D66" s="6" t="s">
        <v>10</v>
      </c>
      <c r="E66" s="8"/>
      <c r="F66" s="8"/>
      <c r="G66" s="79"/>
      <c r="H66" s="82"/>
      <c r="I66" s="85"/>
    </row>
    <row r="67" spans="1:9" ht="12.75" customHeight="1">
      <c r="A67" s="98"/>
      <c r="B67" s="104"/>
      <c r="C67" s="106"/>
      <c r="D67" s="10" t="s">
        <v>11</v>
      </c>
      <c r="E67" s="9"/>
      <c r="F67" s="9"/>
      <c r="G67" s="92"/>
      <c r="H67" s="94"/>
      <c r="I67" s="96"/>
    </row>
    <row r="68" spans="1:9" ht="12.75" customHeight="1">
      <c r="A68" s="69" t="s">
        <v>44</v>
      </c>
      <c r="B68" s="72" t="s">
        <v>45</v>
      </c>
      <c r="C68" s="75">
        <v>537</v>
      </c>
      <c r="D68" s="4" t="s">
        <v>46</v>
      </c>
      <c r="E68" s="5"/>
      <c r="F68" s="5"/>
      <c r="G68" s="78"/>
      <c r="H68" s="81"/>
      <c r="I68" s="84"/>
    </row>
    <row r="69" spans="1:9" ht="12.75" customHeight="1">
      <c r="A69" s="70"/>
      <c r="B69" s="73"/>
      <c r="C69" s="76"/>
      <c r="D69" s="6" t="s">
        <v>47</v>
      </c>
      <c r="E69" s="7"/>
      <c r="F69" s="7"/>
      <c r="G69" s="79"/>
      <c r="H69" s="82"/>
      <c r="I69" s="85"/>
    </row>
    <row r="70" spans="1:9" ht="12.75" customHeight="1">
      <c r="A70" s="70"/>
      <c r="B70" s="73"/>
      <c r="C70" s="76"/>
      <c r="D70" s="6" t="s">
        <v>48</v>
      </c>
      <c r="E70" s="7"/>
      <c r="F70" s="7"/>
      <c r="G70" s="79"/>
      <c r="H70" s="82"/>
      <c r="I70" s="85"/>
    </row>
    <row r="71" spans="1:9" ht="12.75" customHeight="1">
      <c r="A71" s="70"/>
      <c r="B71" s="74"/>
      <c r="C71" s="77"/>
      <c r="D71" s="6" t="s">
        <v>49</v>
      </c>
      <c r="E71" s="7"/>
      <c r="F71" s="7"/>
      <c r="G71" s="80"/>
      <c r="H71" s="83"/>
      <c r="I71" s="86"/>
    </row>
    <row r="72" spans="1:9" ht="12.75" customHeight="1">
      <c r="A72" s="70"/>
      <c r="B72" s="87" t="s">
        <v>50</v>
      </c>
      <c r="C72" s="89">
        <v>298</v>
      </c>
      <c r="D72" s="6" t="s">
        <v>46</v>
      </c>
      <c r="E72" s="8"/>
      <c r="F72" s="8"/>
      <c r="G72" s="91"/>
      <c r="H72" s="93"/>
      <c r="I72" s="95"/>
    </row>
    <row r="73" spans="1:9" ht="12.75" customHeight="1">
      <c r="A73" s="70"/>
      <c r="B73" s="73"/>
      <c r="C73" s="76"/>
      <c r="D73" s="6" t="s">
        <v>47</v>
      </c>
      <c r="E73" s="8"/>
      <c r="F73" s="8"/>
      <c r="G73" s="79"/>
      <c r="H73" s="82"/>
      <c r="I73" s="85"/>
    </row>
    <row r="74" spans="1:9" ht="12.75" customHeight="1">
      <c r="A74" s="70"/>
      <c r="B74" s="73"/>
      <c r="C74" s="76"/>
      <c r="D74" s="6" t="s">
        <v>48</v>
      </c>
      <c r="E74" s="8"/>
      <c r="F74" s="8"/>
      <c r="G74" s="79"/>
      <c r="H74" s="82"/>
      <c r="I74" s="85"/>
    </row>
    <row r="75" spans="1:9" ht="12.75" customHeight="1">
      <c r="A75" s="71"/>
      <c r="B75" s="88"/>
      <c r="C75" s="90"/>
      <c r="D75" s="10" t="s">
        <v>49</v>
      </c>
      <c r="E75" s="9"/>
      <c r="F75" s="9"/>
      <c r="G75" s="92"/>
      <c r="H75" s="94"/>
      <c r="I75" s="96"/>
    </row>
    <row r="76" spans="1:9" ht="14.25" customHeight="1">
      <c r="A76" s="34" t="s">
        <v>20</v>
      </c>
      <c r="B76" s="35"/>
      <c r="C76" s="36">
        <f>SUM(C4:C75)</f>
        <v>11944</v>
      </c>
      <c r="D76" s="36"/>
      <c r="E76" s="36"/>
      <c r="F76" s="36"/>
      <c r="G76" s="36">
        <f>SUM(G4:G75)</f>
        <v>0</v>
      </c>
      <c r="H76" s="36">
        <f>SUM(H4:H75)</f>
        <v>0</v>
      </c>
      <c r="I76" s="37">
        <f>SUM(I4:I75)</f>
        <v>0</v>
      </c>
    </row>
    <row r="77" ht="14.25" customHeight="1">
      <c r="A77" s="38" t="s">
        <v>56</v>
      </c>
    </row>
  </sheetData>
  <sheetProtection/>
  <mergeCells count="100">
    <mergeCell ref="A1:I1"/>
    <mergeCell ref="A4:A11"/>
    <mergeCell ref="B4:B7"/>
    <mergeCell ref="C4:C7"/>
    <mergeCell ref="G4:G7"/>
    <mergeCell ref="H4:H7"/>
    <mergeCell ref="I4:I7"/>
    <mergeCell ref="B8:B11"/>
    <mergeCell ref="C8:C11"/>
    <mergeCell ref="G8:G11"/>
    <mergeCell ref="H8:H11"/>
    <mergeCell ref="I8:I11"/>
    <mergeCell ref="A12:A19"/>
    <mergeCell ref="B12:B15"/>
    <mergeCell ref="C12:C15"/>
    <mergeCell ref="G12:G15"/>
    <mergeCell ref="H12:H15"/>
    <mergeCell ref="I12:I15"/>
    <mergeCell ref="B16:B19"/>
    <mergeCell ref="C16:C19"/>
    <mergeCell ref="G16:G19"/>
    <mergeCell ref="H16:H19"/>
    <mergeCell ref="I16:I19"/>
    <mergeCell ref="A20:A27"/>
    <mergeCell ref="B20:B23"/>
    <mergeCell ref="C20:C23"/>
    <mergeCell ref="G20:G23"/>
    <mergeCell ref="H20:H23"/>
    <mergeCell ref="I20:I23"/>
    <mergeCell ref="B24:B27"/>
    <mergeCell ref="C24:C27"/>
    <mergeCell ref="G24:G27"/>
    <mergeCell ref="H24:H27"/>
    <mergeCell ref="I24:I27"/>
    <mergeCell ref="A28:A35"/>
    <mergeCell ref="B28:B31"/>
    <mergeCell ref="C28:C31"/>
    <mergeCell ref="G28:G31"/>
    <mergeCell ref="H28:H31"/>
    <mergeCell ref="I28:I31"/>
    <mergeCell ref="B32:B35"/>
    <mergeCell ref="C32:C35"/>
    <mergeCell ref="G32:G35"/>
    <mergeCell ref="H32:H35"/>
    <mergeCell ref="I32:I35"/>
    <mergeCell ref="A36:A43"/>
    <mergeCell ref="B36:B39"/>
    <mergeCell ref="C36:C39"/>
    <mergeCell ref="G36:G39"/>
    <mergeCell ref="H36:H39"/>
    <mergeCell ref="I36:I39"/>
    <mergeCell ref="B40:B43"/>
    <mergeCell ref="C40:C43"/>
    <mergeCell ref="G40:G43"/>
    <mergeCell ref="H40:H43"/>
    <mergeCell ref="I40:I43"/>
    <mergeCell ref="A44:A51"/>
    <mergeCell ref="B44:B47"/>
    <mergeCell ref="C44:C47"/>
    <mergeCell ref="G44:G47"/>
    <mergeCell ref="H44:H47"/>
    <mergeCell ref="I44:I47"/>
    <mergeCell ref="B48:B51"/>
    <mergeCell ref="C48:C51"/>
    <mergeCell ref="G48:G51"/>
    <mergeCell ref="H48:H51"/>
    <mergeCell ref="I48:I51"/>
    <mergeCell ref="A52:A59"/>
    <mergeCell ref="B52:B55"/>
    <mergeCell ref="C52:C55"/>
    <mergeCell ref="G52:G55"/>
    <mergeCell ref="H52:H55"/>
    <mergeCell ref="I52:I55"/>
    <mergeCell ref="B56:B59"/>
    <mergeCell ref="C56:C59"/>
    <mergeCell ref="G56:G59"/>
    <mergeCell ref="A60:A67"/>
    <mergeCell ref="B60:B63"/>
    <mergeCell ref="C60:C63"/>
    <mergeCell ref="G60:G63"/>
    <mergeCell ref="H60:H63"/>
    <mergeCell ref="I60:I63"/>
    <mergeCell ref="B64:B67"/>
    <mergeCell ref="C64:C67"/>
    <mergeCell ref="H56:H59"/>
    <mergeCell ref="I56:I59"/>
    <mergeCell ref="I72:I75"/>
    <mergeCell ref="G64:G67"/>
    <mergeCell ref="H64:H67"/>
    <mergeCell ref="I64:I67"/>
    <mergeCell ref="A68:A75"/>
    <mergeCell ref="B68:B71"/>
    <mergeCell ref="C68:C71"/>
    <mergeCell ref="G68:G71"/>
    <mergeCell ref="H68:H71"/>
    <mergeCell ref="I68:I71"/>
    <mergeCell ref="B72:B75"/>
    <mergeCell ref="C72:C75"/>
    <mergeCell ref="G72:G75"/>
    <mergeCell ref="H72:H75"/>
  </mergeCells>
  <printOptions/>
  <pageMargins left="0.44" right="0.37" top="0.59" bottom="0.23" header="0.5" footer="0.21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kwon</dc:creator>
  <cp:keywords/>
  <dc:description/>
  <cp:lastModifiedBy>user</cp:lastModifiedBy>
  <cp:lastPrinted>2015-02-04T07:50:13Z</cp:lastPrinted>
  <dcterms:created xsi:type="dcterms:W3CDTF">2008-11-03T06:33:21Z</dcterms:created>
  <dcterms:modified xsi:type="dcterms:W3CDTF">2015-02-09T09:01:53Z</dcterms:modified>
  <cp:category/>
  <cp:version/>
  <cp:contentType/>
  <cp:contentStatus/>
</cp:coreProperties>
</file>