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60" windowHeight="7995" activeTab="0"/>
  </bookViews>
  <sheets>
    <sheet name="읍면동별인구" sheetId="1" r:id="rId1"/>
    <sheet name="리별인구" sheetId="2" r:id="rId2"/>
    <sheet name="연령별한국인" sheetId="3" r:id="rId3"/>
    <sheet name="국적외국인" sheetId="4" r:id="rId4"/>
    <sheet name="연령별외국인" sheetId="5" r:id="rId5"/>
  </sheets>
  <definedNames>
    <definedName name="Document_array" localSheetId="3">{"Book1"}</definedName>
    <definedName name="Document_array" localSheetId="4">{"Book1"}</definedName>
    <definedName name="Document_array" localSheetId="2">{"Book1"}</definedName>
    <definedName name="Document_array" localSheetId="0">{"Book1"}</definedName>
    <definedName name="Document_array">{"Book1"}</definedName>
    <definedName name="_xlnm.Print_Area" localSheetId="3">'국적외국인'!$A$1:$D$92</definedName>
    <definedName name="_xlnm.Print_Area" localSheetId="1">'리별인구'!$A$1:$K$393</definedName>
    <definedName name="_xlnm.Print_Area" localSheetId="4">'연령별외국인'!$A$1:$C$69</definedName>
    <definedName name="_xlnm.Print_Area" localSheetId="2">'연령별한국인'!$A$1:$AN$369</definedName>
    <definedName name="_xlnm.Print_Area" localSheetId="0">'읍면동별인구'!$A$2:$K$42</definedName>
    <definedName name="_xlnm.Print_Titles" localSheetId="3">'국적외국인'!$1:$4</definedName>
    <definedName name="_xlnm.Print_Titles" localSheetId="1">'리별인구'!$1:$5</definedName>
    <definedName name="_xlnm.Print_Titles" localSheetId="4">'연령별외국인'!$1:$3</definedName>
    <definedName name="_xlnm.Print_Titles" localSheetId="2">'연령별한국인'!$1:$3</definedName>
    <definedName name="_xlnm.Print_Titles" localSheetId="0">'읍면동별인구'!$2:$6</definedName>
  </definedNames>
  <calcPr fullCalcOnLoad="1"/>
</workbook>
</file>

<file path=xl/comments4.xml><?xml version="1.0" encoding="utf-8"?>
<comments xmlns="http://schemas.openxmlformats.org/spreadsheetml/2006/main">
  <authors>
    <author>박윤경</author>
  </authors>
  <commentList>
    <comment ref="A65" authorId="0">
      <text>
        <r>
          <rPr>
            <b/>
            <sz val="11"/>
            <rFont val="굴림"/>
            <family val="3"/>
          </rPr>
          <t>위 국가외 외국인의
국적 및 현황표시</t>
        </r>
      </text>
    </comment>
  </commentList>
</comments>
</file>

<file path=xl/sharedStrings.xml><?xml version="1.0" encoding="utf-8"?>
<sst xmlns="http://schemas.openxmlformats.org/spreadsheetml/2006/main" count="1649" uniqueCount="805">
  <si>
    <r>
      <t>59</t>
    </r>
    <r>
      <rPr>
        <b/>
        <sz val="8"/>
        <rFont val="돋움"/>
        <family val="3"/>
      </rPr>
      <t>세</t>
    </r>
  </si>
  <si>
    <r>
      <t>60-64</t>
    </r>
    <r>
      <rPr>
        <b/>
        <sz val="8"/>
        <rFont val="돋움"/>
        <family val="3"/>
      </rPr>
      <t>세</t>
    </r>
  </si>
  <si>
    <r>
      <t>60-64</t>
    </r>
    <r>
      <rPr>
        <b/>
        <sz val="8"/>
        <rFont val="돋움"/>
        <family val="3"/>
      </rPr>
      <t>세</t>
    </r>
  </si>
  <si>
    <r>
      <t>60</t>
    </r>
    <r>
      <rPr>
        <b/>
        <sz val="8"/>
        <rFont val="돋움"/>
        <family val="3"/>
      </rPr>
      <t>세</t>
    </r>
  </si>
  <si>
    <r>
      <t>60</t>
    </r>
    <r>
      <rPr>
        <b/>
        <sz val="8"/>
        <rFont val="돋움"/>
        <family val="3"/>
      </rPr>
      <t>세</t>
    </r>
  </si>
  <si>
    <r>
      <t>61</t>
    </r>
    <r>
      <rPr>
        <b/>
        <sz val="8"/>
        <rFont val="돋움"/>
        <family val="3"/>
      </rPr>
      <t>세</t>
    </r>
  </si>
  <si>
    <r>
      <t>61</t>
    </r>
    <r>
      <rPr>
        <b/>
        <sz val="8"/>
        <rFont val="돋움"/>
        <family val="3"/>
      </rPr>
      <t>세</t>
    </r>
  </si>
  <si>
    <r>
      <t>62</t>
    </r>
    <r>
      <rPr>
        <b/>
        <sz val="8"/>
        <rFont val="돋움"/>
        <family val="3"/>
      </rPr>
      <t>세</t>
    </r>
  </si>
  <si>
    <r>
      <t>62</t>
    </r>
    <r>
      <rPr>
        <b/>
        <sz val="8"/>
        <rFont val="돋움"/>
        <family val="3"/>
      </rPr>
      <t>세</t>
    </r>
  </si>
  <si>
    <r>
      <t>63</t>
    </r>
    <r>
      <rPr>
        <b/>
        <sz val="8"/>
        <rFont val="돋움"/>
        <family val="3"/>
      </rPr>
      <t>세</t>
    </r>
  </si>
  <si>
    <r>
      <t>63</t>
    </r>
    <r>
      <rPr>
        <b/>
        <sz val="8"/>
        <rFont val="돋움"/>
        <family val="3"/>
      </rPr>
      <t>세</t>
    </r>
  </si>
  <si>
    <r>
      <t>64</t>
    </r>
    <r>
      <rPr>
        <b/>
        <sz val="8"/>
        <rFont val="돋움"/>
        <family val="3"/>
      </rPr>
      <t>세</t>
    </r>
  </si>
  <si>
    <r>
      <t>64</t>
    </r>
    <r>
      <rPr>
        <b/>
        <sz val="8"/>
        <rFont val="돋움"/>
        <family val="3"/>
      </rPr>
      <t>세</t>
    </r>
  </si>
  <si>
    <r>
      <t>65-69</t>
    </r>
    <r>
      <rPr>
        <b/>
        <sz val="8"/>
        <rFont val="돋움"/>
        <family val="3"/>
      </rPr>
      <t>세</t>
    </r>
  </si>
  <si>
    <r>
      <t>65-69</t>
    </r>
    <r>
      <rPr>
        <b/>
        <sz val="8"/>
        <rFont val="돋움"/>
        <family val="3"/>
      </rPr>
      <t>세</t>
    </r>
  </si>
  <si>
    <r>
      <t>65</t>
    </r>
    <r>
      <rPr>
        <b/>
        <sz val="8"/>
        <rFont val="돋움"/>
        <family val="3"/>
      </rPr>
      <t>세</t>
    </r>
  </si>
  <si>
    <r>
      <t>65</t>
    </r>
    <r>
      <rPr>
        <b/>
        <sz val="8"/>
        <rFont val="돋움"/>
        <family val="3"/>
      </rPr>
      <t>세</t>
    </r>
  </si>
  <si>
    <r>
      <t>66</t>
    </r>
    <r>
      <rPr>
        <b/>
        <sz val="8"/>
        <rFont val="돋움"/>
        <family val="3"/>
      </rPr>
      <t>세</t>
    </r>
  </si>
  <si>
    <r>
      <t>66</t>
    </r>
    <r>
      <rPr>
        <b/>
        <sz val="8"/>
        <rFont val="돋움"/>
        <family val="3"/>
      </rPr>
      <t>세</t>
    </r>
  </si>
  <si>
    <r>
      <t>67</t>
    </r>
    <r>
      <rPr>
        <b/>
        <sz val="8"/>
        <rFont val="돋움"/>
        <family val="3"/>
      </rPr>
      <t>세</t>
    </r>
  </si>
  <si>
    <r>
      <t>67</t>
    </r>
    <r>
      <rPr>
        <b/>
        <sz val="8"/>
        <rFont val="돋움"/>
        <family val="3"/>
      </rPr>
      <t>세</t>
    </r>
  </si>
  <si>
    <r>
      <t>68</t>
    </r>
    <r>
      <rPr>
        <b/>
        <sz val="8"/>
        <rFont val="돋움"/>
        <family val="3"/>
      </rPr>
      <t>세</t>
    </r>
  </si>
  <si>
    <r>
      <t>68</t>
    </r>
    <r>
      <rPr>
        <b/>
        <sz val="8"/>
        <rFont val="돋움"/>
        <family val="3"/>
      </rPr>
      <t>세</t>
    </r>
  </si>
  <si>
    <r>
      <t>69</t>
    </r>
    <r>
      <rPr>
        <b/>
        <sz val="8"/>
        <rFont val="돋움"/>
        <family val="3"/>
      </rPr>
      <t>세</t>
    </r>
  </si>
  <si>
    <r>
      <t>69</t>
    </r>
    <r>
      <rPr>
        <b/>
        <sz val="8"/>
        <rFont val="돋움"/>
        <family val="3"/>
      </rPr>
      <t>세</t>
    </r>
  </si>
  <si>
    <r>
      <t>70-74</t>
    </r>
    <r>
      <rPr>
        <b/>
        <sz val="8"/>
        <rFont val="돋움"/>
        <family val="3"/>
      </rPr>
      <t>세</t>
    </r>
  </si>
  <si>
    <r>
      <t>70-74</t>
    </r>
    <r>
      <rPr>
        <b/>
        <sz val="8"/>
        <rFont val="돋움"/>
        <family val="3"/>
      </rPr>
      <t>세</t>
    </r>
  </si>
  <si>
    <r>
      <t>70</t>
    </r>
    <r>
      <rPr>
        <b/>
        <sz val="8"/>
        <rFont val="돋움"/>
        <family val="3"/>
      </rPr>
      <t>세</t>
    </r>
  </si>
  <si>
    <r>
      <t>70</t>
    </r>
    <r>
      <rPr>
        <b/>
        <sz val="8"/>
        <rFont val="돋움"/>
        <family val="3"/>
      </rPr>
      <t>세</t>
    </r>
  </si>
  <si>
    <r>
      <t>71</t>
    </r>
    <r>
      <rPr>
        <b/>
        <sz val="8"/>
        <rFont val="돋움"/>
        <family val="3"/>
      </rPr>
      <t>세</t>
    </r>
  </si>
  <si>
    <r>
      <t>71</t>
    </r>
    <r>
      <rPr>
        <b/>
        <sz val="8"/>
        <rFont val="돋움"/>
        <family val="3"/>
      </rPr>
      <t>세</t>
    </r>
  </si>
  <si>
    <r>
      <t>72</t>
    </r>
    <r>
      <rPr>
        <b/>
        <sz val="8"/>
        <rFont val="돋움"/>
        <family val="3"/>
      </rPr>
      <t>세</t>
    </r>
  </si>
  <si>
    <r>
      <t>72</t>
    </r>
    <r>
      <rPr>
        <b/>
        <sz val="8"/>
        <rFont val="돋움"/>
        <family val="3"/>
      </rPr>
      <t>세</t>
    </r>
  </si>
  <si>
    <r>
      <t>73</t>
    </r>
    <r>
      <rPr>
        <b/>
        <sz val="8"/>
        <rFont val="돋움"/>
        <family val="3"/>
      </rPr>
      <t>세</t>
    </r>
  </si>
  <si>
    <r>
      <t>73</t>
    </r>
    <r>
      <rPr>
        <b/>
        <sz val="8"/>
        <rFont val="돋움"/>
        <family val="3"/>
      </rPr>
      <t>세</t>
    </r>
  </si>
  <si>
    <r>
      <t>74</t>
    </r>
    <r>
      <rPr>
        <b/>
        <sz val="8"/>
        <rFont val="돋움"/>
        <family val="3"/>
      </rPr>
      <t>세</t>
    </r>
  </si>
  <si>
    <r>
      <t>74</t>
    </r>
    <r>
      <rPr>
        <b/>
        <sz val="8"/>
        <rFont val="돋움"/>
        <family val="3"/>
      </rPr>
      <t>세</t>
    </r>
  </si>
  <si>
    <r>
      <t xml:space="preserve">75-79
</t>
    </r>
    <r>
      <rPr>
        <b/>
        <sz val="8"/>
        <rFont val="돋움"/>
        <family val="3"/>
      </rPr>
      <t>세</t>
    </r>
  </si>
  <si>
    <r>
      <t>75</t>
    </r>
    <r>
      <rPr>
        <b/>
        <sz val="8"/>
        <rFont val="돋움"/>
        <family val="3"/>
      </rPr>
      <t>세</t>
    </r>
  </si>
  <si>
    <r>
      <t>75</t>
    </r>
    <r>
      <rPr>
        <b/>
        <sz val="8"/>
        <rFont val="돋움"/>
        <family val="3"/>
      </rPr>
      <t>세</t>
    </r>
  </si>
  <si>
    <r>
      <t>76</t>
    </r>
    <r>
      <rPr>
        <b/>
        <sz val="8"/>
        <rFont val="돋움"/>
        <family val="3"/>
      </rPr>
      <t>세</t>
    </r>
  </si>
  <si>
    <r>
      <t>76</t>
    </r>
    <r>
      <rPr>
        <b/>
        <sz val="8"/>
        <rFont val="돋움"/>
        <family val="3"/>
      </rPr>
      <t>세</t>
    </r>
  </si>
  <si>
    <r>
      <t>77</t>
    </r>
    <r>
      <rPr>
        <b/>
        <sz val="8"/>
        <rFont val="돋움"/>
        <family val="3"/>
      </rPr>
      <t>세</t>
    </r>
  </si>
  <si>
    <r>
      <t>77</t>
    </r>
    <r>
      <rPr>
        <b/>
        <sz val="8"/>
        <rFont val="돋움"/>
        <family val="3"/>
      </rPr>
      <t>세</t>
    </r>
  </si>
  <si>
    <r>
      <t>78</t>
    </r>
    <r>
      <rPr>
        <b/>
        <sz val="8"/>
        <rFont val="돋움"/>
        <family val="3"/>
      </rPr>
      <t>세</t>
    </r>
  </si>
  <si>
    <r>
      <t>78</t>
    </r>
    <r>
      <rPr>
        <b/>
        <sz val="8"/>
        <rFont val="돋움"/>
        <family val="3"/>
      </rPr>
      <t>세</t>
    </r>
  </si>
  <si>
    <r>
      <t>79</t>
    </r>
    <r>
      <rPr>
        <b/>
        <sz val="8"/>
        <rFont val="돋움"/>
        <family val="3"/>
      </rPr>
      <t>세</t>
    </r>
  </si>
  <si>
    <r>
      <t>79</t>
    </r>
    <r>
      <rPr>
        <b/>
        <sz val="8"/>
        <rFont val="돋움"/>
        <family val="3"/>
      </rPr>
      <t>세</t>
    </r>
  </si>
  <si>
    <r>
      <t xml:space="preserve">80-84
</t>
    </r>
    <r>
      <rPr>
        <b/>
        <sz val="8"/>
        <rFont val="돋움"/>
        <family val="3"/>
      </rPr>
      <t>세</t>
    </r>
  </si>
  <si>
    <r>
      <t>80</t>
    </r>
    <r>
      <rPr>
        <b/>
        <sz val="8"/>
        <rFont val="돋움"/>
        <family val="3"/>
      </rPr>
      <t>세</t>
    </r>
  </si>
  <si>
    <r>
      <t>80</t>
    </r>
    <r>
      <rPr>
        <b/>
        <sz val="8"/>
        <rFont val="돋움"/>
        <family val="3"/>
      </rPr>
      <t>세</t>
    </r>
  </si>
  <si>
    <r>
      <t>81</t>
    </r>
    <r>
      <rPr>
        <b/>
        <sz val="8"/>
        <rFont val="돋움"/>
        <family val="3"/>
      </rPr>
      <t>세</t>
    </r>
  </si>
  <si>
    <r>
      <t>81</t>
    </r>
    <r>
      <rPr>
        <b/>
        <sz val="8"/>
        <rFont val="돋움"/>
        <family val="3"/>
      </rPr>
      <t>세</t>
    </r>
  </si>
  <si>
    <r>
      <t>82</t>
    </r>
    <r>
      <rPr>
        <b/>
        <sz val="8"/>
        <rFont val="돋움"/>
        <family val="3"/>
      </rPr>
      <t>세</t>
    </r>
  </si>
  <si>
    <r>
      <t>82</t>
    </r>
    <r>
      <rPr>
        <b/>
        <sz val="8"/>
        <rFont val="돋움"/>
        <family val="3"/>
      </rPr>
      <t>세</t>
    </r>
  </si>
  <si>
    <r>
      <t>83</t>
    </r>
    <r>
      <rPr>
        <b/>
        <sz val="8"/>
        <rFont val="돋움"/>
        <family val="3"/>
      </rPr>
      <t>세</t>
    </r>
  </si>
  <si>
    <r>
      <t>83</t>
    </r>
    <r>
      <rPr>
        <b/>
        <sz val="8"/>
        <rFont val="돋움"/>
        <family val="3"/>
      </rPr>
      <t>세</t>
    </r>
  </si>
  <si>
    <r>
      <t>84</t>
    </r>
    <r>
      <rPr>
        <b/>
        <sz val="8"/>
        <rFont val="돋움"/>
        <family val="3"/>
      </rPr>
      <t>세</t>
    </r>
  </si>
  <si>
    <r>
      <t>84</t>
    </r>
    <r>
      <rPr>
        <b/>
        <sz val="8"/>
        <rFont val="돋움"/>
        <family val="3"/>
      </rPr>
      <t>세</t>
    </r>
  </si>
  <si>
    <r>
      <t xml:space="preserve">85-89
</t>
    </r>
    <r>
      <rPr>
        <b/>
        <sz val="8"/>
        <rFont val="돋움"/>
        <family val="3"/>
      </rPr>
      <t>세</t>
    </r>
  </si>
  <si>
    <r>
      <t>85</t>
    </r>
    <r>
      <rPr>
        <b/>
        <sz val="8"/>
        <rFont val="돋움"/>
        <family val="3"/>
      </rPr>
      <t>세</t>
    </r>
  </si>
  <si>
    <r>
      <t>85</t>
    </r>
    <r>
      <rPr>
        <b/>
        <sz val="8"/>
        <rFont val="돋움"/>
        <family val="3"/>
      </rPr>
      <t>세</t>
    </r>
  </si>
  <si>
    <r>
      <t>86</t>
    </r>
    <r>
      <rPr>
        <b/>
        <sz val="8"/>
        <rFont val="돋움"/>
        <family val="3"/>
      </rPr>
      <t>세</t>
    </r>
  </si>
  <si>
    <r>
      <t>86</t>
    </r>
    <r>
      <rPr>
        <b/>
        <sz val="8"/>
        <rFont val="돋움"/>
        <family val="3"/>
      </rPr>
      <t>세</t>
    </r>
  </si>
  <si>
    <r>
      <t>87</t>
    </r>
    <r>
      <rPr>
        <b/>
        <sz val="8"/>
        <rFont val="돋움"/>
        <family val="3"/>
      </rPr>
      <t>세</t>
    </r>
  </si>
  <si>
    <r>
      <t>87</t>
    </r>
    <r>
      <rPr>
        <b/>
        <sz val="8"/>
        <rFont val="돋움"/>
        <family val="3"/>
      </rPr>
      <t>세</t>
    </r>
  </si>
  <si>
    <r>
      <t>88</t>
    </r>
    <r>
      <rPr>
        <b/>
        <sz val="8"/>
        <rFont val="돋움"/>
        <family val="3"/>
      </rPr>
      <t>세</t>
    </r>
  </si>
  <si>
    <r>
      <t>88</t>
    </r>
    <r>
      <rPr>
        <b/>
        <sz val="8"/>
        <rFont val="돋움"/>
        <family val="3"/>
      </rPr>
      <t>세</t>
    </r>
  </si>
  <si>
    <r>
      <t>89</t>
    </r>
    <r>
      <rPr>
        <b/>
        <sz val="8"/>
        <rFont val="돋움"/>
        <family val="3"/>
      </rPr>
      <t>세</t>
    </r>
  </si>
  <si>
    <r>
      <t>89</t>
    </r>
    <r>
      <rPr>
        <b/>
        <sz val="8"/>
        <rFont val="돋움"/>
        <family val="3"/>
      </rPr>
      <t>세</t>
    </r>
  </si>
  <si>
    <r>
      <t xml:space="preserve">90-94
</t>
    </r>
    <r>
      <rPr>
        <b/>
        <sz val="8"/>
        <rFont val="돋움"/>
        <family val="3"/>
      </rPr>
      <t>세</t>
    </r>
  </si>
  <si>
    <r>
      <t>90</t>
    </r>
    <r>
      <rPr>
        <b/>
        <sz val="8"/>
        <rFont val="돋움"/>
        <family val="3"/>
      </rPr>
      <t>세</t>
    </r>
  </si>
  <si>
    <r>
      <t>90</t>
    </r>
    <r>
      <rPr>
        <b/>
        <sz val="8"/>
        <rFont val="돋움"/>
        <family val="3"/>
      </rPr>
      <t>세</t>
    </r>
  </si>
  <si>
    <r>
      <t>91</t>
    </r>
    <r>
      <rPr>
        <b/>
        <sz val="8"/>
        <rFont val="돋움"/>
        <family val="3"/>
      </rPr>
      <t>세</t>
    </r>
  </si>
  <si>
    <r>
      <t>91</t>
    </r>
    <r>
      <rPr>
        <b/>
        <sz val="8"/>
        <rFont val="돋움"/>
        <family val="3"/>
      </rPr>
      <t>세</t>
    </r>
  </si>
  <si>
    <r>
      <t>92</t>
    </r>
    <r>
      <rPr>
        <b/>
        <sz val="8"/>
        <rFont val="돋움"/>
        <family val="3"/>
      </rPr>
      <t>세</t>
    </r>
  </si>
  <si>
    <r>
      <t>92</t>
    </r>
    <r>
      <rPr>
        <b/>
        <sz val="8"/>
        <rFont val="돋움"/>
        <family val="3"/>
      </rPr>
      <t>세</t>
    </r>
  </si>
  <si>
    <r>
      <t>93</t>
    </r>
    <r>
      <rPr>
        <b/>
        <sz val="8"/>
        <rFont val="돋움"/>
        <family val="3"/>
      </rPr>
      <t>세</t>
    </r>
  </si>
  <si>
    <r>
      <t>93</t>
    </r>
    <r>
      <rPr>
        <b/>
        <sz val="8"/>
        <rFont val="돋움"/>
        <family val="3"/>
      </rPr>
      <t>세</t>
    </r>
  </si>
  <si>
    <r>
      <t>94</t>
    </r>
    <r>
      <rPr>
        <b/>
        <sz val="8"/>
        <rFont val="돋움"/>
        <family val="3"/>
      </rPr>
      <t>세</t>
    </r>
  </si>
  <si>
    <r>
      <t>94</t>
    </r>
    <r>
      <rPr>
        <b/>
        <sz val="8"/>
        <rFont val="돋움"/>
        <family val="3"/>
      </rPr>
      <t>세</t>
    </r>
  </si>
  <si>
    <r>
      <t xml:space="preserve">95-99
</t>
    </r>
    <r>
      <rPr>
        <b/>
        <sz val="8"/>
        <rFont val="돋움"/>
        <family val="3"/>
      </rPr>
      <t>세</t>
    </r>
  </si>
  <si>
    <r>
      <t xml:space="preserve">95-99
</t>
    </r>
    <r>
      <rPr>
        <b/>
        <sz val="8"/>
        <rFont val="돋움"/>
        <family val="3"/>
      </rPr>
      <t>세</t>
    </r>
  </si>
  <si>
    <r>
      <t>95</t>
    </r>
    <r>
      <rPr>
        <b/>
        <sz val="8"/>
        <rFont val="돋움"/>
        <family val="3"/>
      </rPr>
      <t>세</t>
    </r>
  </si>
  <si>
    <r>
      <t>95</t>
    </r>
    <r>
      <rPr>
        <b/>
        <sz val="8"/>
        <rFont val="돋움"/>
        <family val="3"/>
      </rPr>
      <t>세</t>
    </r>
  </si>
  <si>
    <r>
      <t>96</t>
    </r>
    <r>
      <rPr>
        <b/>
        <sz val="8"/>
        <rFont val="돋움"/>
        <family val="3"/>
      </rPr>
      <t>세</t>
    </r>
  </si>
  <si>
    <r>
      <t>96</t>
    </r>
    <r>
      <rPr>
        <b/>
        <sz val="8"/>
        <rFont val="돋움"/>
        <family val="3"/>
      </rPr>
      <t>세</t>
    </r>
  </si>
  <si>
    <r>
      <t>97</t>
    </r>
    <r>
      <rPr>
        <b/>
        <sz val="8"/>
        <rFont val="돋움"/>
        <family val="3"/>
      </rPr>
      <t>세</t>
    </r>
  </si>
  <si>
    <r>
      <t>97</t>
    </r>
    <r>
      <rPr>
        <b/>
        <sz val="8"/>
        <rFont val="돋움"/>
        <family val="3"/>
      </rPr>
      <t>세</t>
    </r>
  </si>
  <si>
    <r>
      <t>98</t>
    </r>
    <r>
      <rPr>
        <b/>
        <sz val="8"/>
        <rFont val="돋움"/>
        <family val="3"/>
      </rPr>
      <t>세</t>
    </r>
  </si>
  <si>
    <r>
      <t>98</t>
    </r>
    <r>
      <rPr>
        <b/>
        <sz val="8"/>
        <rFont val="돋움"/>
        <family val="3"/>
      </rPr>
      <t>세</t>
    </r>
  </si>
  <si>
    <r>
      <t>99</t>
    </r>
    <r>
      <rPr>
        <b/>
        <sz val="8"/>
        <rFont val="돋움"/>
        <family val="3"/>
      </rPr>
      <t>세</t>
    </r>
  </si>
  <si>
    <r>
      <t>99</t>
    </r>
    <r>
      <rPr>
        <b/>
        <sz val="8"/>
        <rFont val="돋움"/>
        <family val="3"/>
      </rPr>
      <t>세</t>
    </r>
  </si>
  <si>
    <r>
      <t>100</t>
    </r>
    <r>
      <rPr>
        <b/>
        <sz val="8"/>
        <rFont val="돋움"/>
        <family val="3"/>
      </rPr>
      <t>세
이상</t>
    </r>
  </si>
  <si>
    <r>
      <t>100</t>
    </r>
    <r>
      <rPr>
        <b/>
        <sz val="8"/>
        <rFont val="돋움"/>
        <family val="3"/>
      </rPr>
      <t>세
이상</t>
    </r>
  </si>
  <si>
    <t>계</t>
  </si>
  <si>
    <t>여</t>
  </si>
  <si>
    <t>남</t>
  </si>
  <si>
    <t>연일읍</t>
  </si>
  <si>
    <t>오천읍</t>
  </si>
  <si>
    <t>신광면</t>
  </si>
  <si>
    <t>청하면</t>
  </si>
  <si>
    <t>송라면</t>
  </si>
  <si>
    <t>기계면</t>
  </si>
  <si>
    <t>죽장면</t>
  </si>
  <si>
    <t>대송면</t>
  </si>
  <si>
    <t>동해면</t>
  </si>
  <si>
    <t>장기면</t>
  </si>
  <si>
    <t>대보면</t>
  </si>
  <si>
    <t>기북면</t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</si>
  <si>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포항시</t>
    </r>
    <r>
      <rPr>
        <b/>
        <sz val="12"/>
        <rFont val="Arial Narrow"/>
        <family val="2"/>
      </rPr>
      <t>)</t>
    </r>
  </si>
  <si>
    <r>
      <t xml:space="preserve">    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세대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</si>
  <si>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행정구역</t>
  </si>
  <si>
    <r>
      <t>합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계</t>
    </r>
  </si>
  <si>
    <r>
      <t>한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국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인</t>
    </r>
  </si>
  <si>
    <r>
      <t>외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국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인</t>
    </r>
  </si>
  <si>
    <r>
      <t>인</t>
    </r>
    <r>
      <rPr>
        <sz val="8"/>
        <rFont val="Arial Narrow"/>
        <family val="2"/>
      </rPr>
      <t xml:space="preserve">             </t>
    </r>
    <r>
      <rPr>
        <sz val="8"/>
        <rFont val="돋움"/>
        <family val="3"/>
      </rPr>
      <t>구</t>
    </r>
  </si>
  <si>
    <r>
      <t>세</t>
    </r>
    <r>
      <rPr>
        <sz val="8"/>
        <rFont val="Arial Narrow"/>
        <family val="2"/>
      </rPr>
      <t xml:space="preserve">  </t>
    </r>
    <r>
      <rPr>
        <sz val="8"/>
        <rFont val="돋움"/>
        <family val="3"/>
      </rPr>
      <t>대</t>
    </r>
  </si>
  <si>
    <r>
      <t>인</t>
    </r>
    <r>
      <rPr>
        <sz val="8"/>
        <rFont val="Arial Narrow"/>
        <family val="2"/>
      </rPr>
      <t xml:space="preserve">            </t>
    </r>
    <r>
      <rPr>
        <sz val="8"/>
        <rFont val="돋움"/>
        <family val="3"/>
      </rPr>
      <t>구</t>
    </r>
  </si>
  <si>
    <t>남</t>
  </si>
  <si>
    <t>여</t>
  </si>
  <si>
    <t>구룡포읍</t>
  </si>
  <si>
    <r>
      <t>구룡포</t>
    </r>
    <r>
      <rPr>
        <sz val="8"/>
        <rFont val="Arial Narrow"/>
        <family val="2"/>
      </rPr>
      <t xml:space="preserve"> 1</t>
    </r>
  </si>
  <si>
    <r>
      <t>구룡포</t>
    </r>
    <r>
      <rPr>
        <sz val="8"/>
        <rFont val="Arial Narrow"/>
        <family val="2"/>
      </rPr>
      <t xml:space="preserve"> 2</t>
    </r>
  </si>
  <si>
    <r>
      <t>구룡포</t>
    </r>
    <r>
      <rPr>
        <sz val="8"/>
        <rFont val="Arial Narrow"/>
        <family val="2"/>
      </rPr>
      <t xml:space="preserve"> 3</t>
    </r>
  </si>
  <si>
    <r>
      <t>구룡포</t>
    </r>
    <r>
      <rPr>
        <sz val="8"/>
        <rFont val="Arial Narrow"/>
        <family val="2"/>
      </rPr>
      <t xml:space="preserve"> 4</t>
    </r>
  </si>
  <si>
    <r>
      <t>구룡포</t>
    </r>
    <r>
      <rPr>
        <sz val="8"/>
        <rFont val="Arial Narrow"/>
        <family val="2"/>
      </rPr>
      <t xml:space="preserve"> 5</t>
    </r>
  </si>
  <si>
    <r>
      <t>구룡포</t>
    </r>
    <r>
      <rPr>
        <sz val="8"/>
        <rFont val="Arial Narrow"/>
        <family val="2"/>
      </rPr>
      <t xml:space="preserve"> 6</t>
    </r>
  </si>
  <si>
    <r>
      <t>구룡포</t>
    </r>
    <r>
      <rPr>
        <sz val="8"/>
        <rFont val="Arial Narrow"/>
        <family val="2"/>
      </rPr>
      <t xml:space="preserve"> 7</t>
    </r>
  </si>
  <si>
    <r>
      <t>삼정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</si>
  <si>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삼정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</si>
  <si>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삼정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</si>
  <si>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석병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</si>
  <si>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석병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</si>
  <si>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성동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</si>
  <si>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성동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</si>
  <si>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성동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</si>
  <si>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구평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</si>
  <si>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구평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</si>
  <si>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구평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</si>
  <si>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장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길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</si>
  <si>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하정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</si>
  <si>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하정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</si>
  <si>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하정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</si>
  <si>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병포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</si>
  <si>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병포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</si>
  <si>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병포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</si>
  <si>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</si>
  <si>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눌태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</si>
  <si>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눌태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</si>
  <si>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t>흥해읍</t>
  </si>
  <si>
    <r>
      <t>매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</si>
  <si>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북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</si>
  <si>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마산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</si>
  <si>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마산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</si>
  <si>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옥성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</si>
  <si>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옥성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</si>
  <si>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약성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</si>
  <si>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약성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</si>
  <si>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성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</si>
  <si>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남성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</si>
  <si>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남성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</si>
  <si>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남성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</si>
  <si>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성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내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</si>
  <si>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중성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</si>
  <si>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중성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</si>
  <si>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망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천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</si>
  <si>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남송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</si>
  <si>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남송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</si>
  <si>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남송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</si>
  <si>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곡강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</si>
  <si>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곡강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</si>
  <si>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곡강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</si>
  <si>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용한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</si>
  <si>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용한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</si>
  <si>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목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</si>
  <si>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죽천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</si>
  <si>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죽천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</si>
  <si>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용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</si>
  <si>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양백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</si>
  <si>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양백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</si>
  <si>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덕성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</si>
  <si>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덕성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</si>
  <si>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덕장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</si>
  <si>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덕장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</si>
  <si>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용전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</si>
  <si>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용전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</si>
  <si>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용천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</si>
  <si>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용천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</si>
  <si>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금장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</si>
  <si>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금장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</si>
  <si>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흥안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</si>
  <si>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흥안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</si>
  <si>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칠포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</si>
  <si>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칠포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</si>
  <si>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오도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</si>
  <si>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오도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</si>
  <si>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</si>
  <si>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학천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</si>
  <si>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학천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</si>
  <si>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성곡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</si>
  <si>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성곡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</si>
  <si>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성곡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</si>
  <si>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이인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</si>
  <si>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이인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</si>
  <si>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t>이인3리</t>
  </si>
  <si>
    <r>
      <t>대련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</si>
  <si>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대련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</si>
  <si>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대련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</si>
  <si>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생지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</si>
  <si>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생지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</si>
  <si>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생지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</si>
  <si>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생지</t>
    </r>
    <r>
      <rPr>
        <sz val="8"/>
        <rFont val="Arial Narrow"/>
        <family val="2"/>
      </rPr>
      <t xml:space="preserve"> 4</t>
    </r>
    <r>
      <rPr>
        <sz val="8"/>
        <rFont val="돋움"/>
        <family val="3"/>
      </rPr>
      <t>리</t>
    </r>
  </si>
  <si>
    <r>
      <t>생지</t>
    </r>
    <r>
      <rPr>
        <sz val="8"/>
        <rFont val="Arial Narrow"/>
        <family val="2"/>
      </rPr>
      <t xml:space="preserve"> 5</t>
    </r>
    <r>
      <rPr>
        <sz val="8"/>
        <rFont val="돋움"/>
        <family val="3"/>
      </rPr>
      <t>리</t>
    </r>
  </si>
  <si>
    <r>
      <t>괴정</t>
    </r>
    <r>
      <rPr>
        <sz val="8"/>
        <rFont val="Arial Narrow"/>
        <family val="2"/>
      </rPr>
      <t>1</t>
    </r>
    <r>
      <rPr>
        <sz val="8"/>
        <rFont val="돋움"/>
        <family val="3"/>
      </rPr>
      <t>리</t>
    </r>
  </si>
  <si>
    <r>
      <t>괴정</t>
    </r>
    <r>
      <rPr>
        <sz val="8"/>
        <rFont val="Arial Narrow"/>
        <family val="2"/>
      </rPr>
      <t>2</t>
    </r>
    <r>
      <rPr>
        <sz val="8"/>
        <rFont val="돋움"/>
        <family val="3"/>
      </rPr>
      <t>리</t>
    </r>
  </si>
  <si>
    <r>
      <t>동문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</si>
  <si>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동문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</si>
  <si>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동문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</si>
  <si>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오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천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</si>
  <si>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유강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</si>
  <si>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유강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</si>
  <si>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유강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</si>
  <si>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유강</t>
    </r>
    <r>
      <rPr>
        <sz val="8"/>
        <rFont val="Arial Narrow"/>
        <family val="2"/>
      </rPr>
      <t xml:space="preserve"> 4</t>
    </r>
    <r>
      <rPr>
        <sz val="8"/>
        <rFont val="돋움"/>
        <family val="3"/>
      </rPr>
      <t>리</t>
    </r>
  </si>
  <si>
    <r>
      <t>유강</t>
    </r>
    <r>
      <rPr>
        <sz val="8"/>
        <rFont val="Arial Narrow"/>
        <family val="2"/>
      </rPr>
      <t xml:space="preserve"> 5</t>
    </r>
    <r>
      <rPr>
        <sz val="8"/>
        <rFont val="돋움"/>
        <family val="3"/>
      </rPr>
      <t>리</t>
    </r>
  </si>
  <si>
    <r>
      <t>유강</t>
    </r>
    <r>
      <rPr>
        <sz val="8"/>
        <rFont val="Arial Narrow"/>
        <family val="2"/>
      </rPr>
      <t xml:space="preserve"> 6</t>
    </r>
    <r>
      <rPr>
        <sz val="8"/>
        <rFont val="돋움"/>
        <family val="3"/>
      </rPr>
      <t>리</t>
    </r>
  </si>
  <si>
    <r>
      <t>자명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</si>
  <si>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자명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</si>
  <si>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</si>
  <si>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</si>
  <si>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중명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</si>
  <si>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중명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</si>
  <si>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중단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</si>
  <si>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중단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</si>
  <si>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택전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</si>
  <si>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택전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</si>
  <si>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인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주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</si>
  <si>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우복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</si>
  <si>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우복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</si>
  <si>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원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</si>
  <si>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</si>
  <si>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</si>
  <si>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</si>
  <si>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4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</si>
  <si>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5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</si>
  <si>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6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</si>
  <si>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7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</si>
  <si>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8</t>
    </r>
    <r>
      <rPr>
        <sz val="8"/>
        <rFont val="돋움"/>
        <family val="3"/>
      </rPr>
      <t>리</t>
    </r>
  </si>
  <si>
    <r>
      <t>문덕</t>
    </r>
    <r>
      <rPr>
        <sz val="8"/>
        <rFont val="Arial Narrow"/>
        <family val="2"/>
      </rPr>
      <t xml:space="preserve"> 9</t>
    </r>
    <r>
      <rPr>
        <sz val="8"/>
        <rFont val="돋움"/>
        <family val="3"/>
      </rPr>
      <t>리</t>
    </r>
  </si>
  <si>
    <r>
      <t>항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</si>
  <si>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</si>
  <si>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평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</si>
  <si>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문충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</si>
  <si>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문충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</si>
  <si>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용산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</si>
  <si>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용산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</si>
  <si>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광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명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</si>
  <si>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세계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</si>
  <si>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세계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</si>
  <si>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세계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</si>
  <si>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세계</t>
    </r>
    <r>
      <rPr>
        <sz val="8"/>
        <rFont val="Arial Narrow"/>
        <family val="2"/>
      </rPr>
      <t xml:space="preserve"> 4</t>
    </r>
    <r>
      <rPr>
        <sz val="8"/>
        <rFont val="돋움"/>
        <family val="3"/>
      </rPr>
      <t>리</t>
    </r>
  </si>
  <si>
    <r>
      <t>세계</t>
    </r>
    <r>
      <rPr>
        <sz val="8"/>
        <rFont val="Arial Narrow"/>
        <family val="2"/>
      </rPr>
      <t xml:space="preserve"> 5</t>
    </r>
    <r>
      <rPr>
        <sz val="8"/>
        <rFont val="돋움"/>
        <family val="3"/>
      </rPr>
      <t>리</t>
    </r>
  </si>
  <si>
    <r>
      <t>용덕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</si>
  <si>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용덕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</si>
  <si>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용덕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</si>
  <si>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용덕</t>
    </r>
    <r>
      <rPr>
        <sz val="8"/>
        <rFont val="Arial Narrow"/>
        <family val="2"/>
      </rPr>
      <t xml:space="preserve"> 4</t>
    </r>
    <r>
      <rPr>
        <sz val="8"/>
        <rFont val="돋움"/>
        <family val="3"/>
      </rPr>
      <t>리</t>
    </r>
  </si>
  <si>
    <r>
      <t>용덕</t>
    </r>
    <r>
      <rPr>
        <sz val="8"/>
        <rFont val="Arial Narrow"/>
        <family val="2"/>
      </rPr>
      <t xml:space="preserve"> 5</t>
    </r>
    <r>
      <rPr>
        <sz val="8"/>
        <rFont val="돋움"/>
        <family val="3"/>
      </rPr>
      <t>리</t>
    </r>
  </si>
  <si>
    <r>
      <t>용덕</t>
    </r>
    <r>
      <rPr>
        <sz val="8"/>
        <rFont val="Arial Narrow"/>
        <family val="2"/>
      </rPr>
      <t xml:space="preserve"> 6</t>
    </r>
    <r>
      <rPr>
        <sz val="8"/>
        <rFont val="돋움"/>
        <family val="3"/>
      </rPr>
      <t>리</t>
    </r>
  </si>
  <si>
    <r>
      <t>구정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</si>
  <si>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구정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</si>
  <si>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구정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</si>
  <si>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구정</t>
    </r>
    <r>
      <rPr>
        <sz val="8"/>
        <rFont val="Arial Narrow"/>
        <family val="2"/>
      </rPr>
      <t xml:space="preserve"> 4</t>
    </r>
    <r>
      <rPr>
        <sz val="8"/>
        <rFont val="돋움"/>
        <family val="3"/>
      </rPr>
      <t>리</t>
    </r>
  </si>
  <si>
    <r>
      <t>냉수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</si>
  <si>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냉수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</si>
  <si>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흥곡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</si>
  <si>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흥곡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</si>
  <si>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우각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</si>
  <si>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우각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</si>
  <si>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죽성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</si>
  <si>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죽성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</si>
  <si>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상읍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</si>
  <si>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상읍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</si>
  <si>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토성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</si>
  <si>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토성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</si>
  <si>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사정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</si>
  <si>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사정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</si>
  <si>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안덕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</si>
  <si>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안덕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</si>
  <si>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만석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</si>
  <si>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만석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</si>
  <si>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반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</si>
  <si>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일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</si>
  <si>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북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</si>
  <si>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호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리</t>
    </r>
  </si>
  <si>
    <r>
      <t>덕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천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</si>
  <si>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미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남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</si>
  <si>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필화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</si>
  <si>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필화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</si>
  <si>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용두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</si>
  <si>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용두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</si>
  <si>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월포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</si>
  <si>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월포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</si>
  <si>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월포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</si>
  <si>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방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어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</si>
  <si>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이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</si>
  <si>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청진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</si>
  <si>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청진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</si>
  <si>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청진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</si>
  <si>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신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흥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</si>
  <si>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소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</si>
  <si>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고현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</si>
  <si>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고현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</si>
  <si>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하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</si>
  <si>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상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</si>
  <si>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서정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</si>
  <si>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서정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</si>
  <si>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명안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</si>
  <si>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명안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</si>
  <si>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유계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</si>
  <si>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유계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</si>
  <si>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청계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</si>
  <si>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청계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</si>
  <si>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상송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</si>
  <si>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상송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</si>
  <si>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하송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</si>
  <si>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하송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</si>
  <si>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증산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</si>
  <si>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증산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</si>
  <si>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증산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</si>
  <si>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광천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</si>
  <si>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광천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</si>
  <si>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광천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</si>
  <si>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</si>
  <si>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방석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</si>
  <si>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방석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</si>
  <si>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화진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</si>
  <si>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화진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</si>
  <si>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화진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</si>
  <si>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대전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</si>
  <si>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대전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</si>
  <si>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대전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</si>
  <si>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지경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</si>
  <si>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지경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</si>
  <si>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지경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</si>
  <si>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현내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</si>
  <si>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현내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</si>
  <si>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지가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</si>
  <si>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지가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</si>
  <si>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봉계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</si>
  <si>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봉계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</si>
  <si>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고지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</si>
  <si>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고지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</si>
  <si>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문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성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</si>
  <si>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야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</si>
  <si>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성계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</si>
  <si>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성계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</si>
  <si>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내단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</si>
  <si>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내단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</si>
  <si>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내단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</si>
  <si>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화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</si>
  <si>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화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봉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</si>
  <si>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</si>
  <si>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미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</si>
  <si>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인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</si>
  <si>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</si>
  <si>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가안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</si>
  <si>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가안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</si>
  <si>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남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</si>
  <si>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상옥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</si>
  <si>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상옥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</si>
  <si>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하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옥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</si>
  <si>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</si>
  <si>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매현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</si>
  <si>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매현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</si>
  <si>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침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</si>
  <si>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입암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</si>
  <si>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입암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</si>
  <si>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일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광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</si>
  <si>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</si>
  <si>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정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자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</si>
  <si>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감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</si>
  <si>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상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</si>
  <si>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하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</si>
  <si>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석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</si>
  <si>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합덕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</si>
  <si>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합덕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</si>
  <si>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월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평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</si>
  <si>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방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흥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</si>
  <si>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내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</si>
  <si>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봉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</si>
  <si>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두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</si>
  <si>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공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수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</si>
  <si>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장동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</si>
  <si>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장동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</si>
  <si>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장동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</si>
  <si>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홍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</si>
  <si>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</si>
  <si>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대각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</si>
  <si>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대각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</si>
  <si>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송동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</si>
  <si>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송동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</si>
  <si>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제내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</si>
  <si>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제내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</si>
  <si>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제내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</si>
  <si>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제내</t>
    </r>
    <r>
      <rPr>
        <sz val="8"/>
        <rFont val="Arial Narrow"/>
        <family val="2"/>
      </rPr>
      <t xml:space="preserve"> 4</t>
    </r>
    <r>
      <rPr>
        <sz val="8"/>
        <rFont val="돋움"/>
        <family val="3"/>
      </rPr>
      <t>리</t>
    </r>
  </si>
  <si>
    <r>
      <t>옥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명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</si>
  <si>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도구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</si>
  <si>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도구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</si>
  <si>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도구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</si>
  <si>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약전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</si>
  <si>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약전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</si>
  <si>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약전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</si>
  <si>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신정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</si>
  <si>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신정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</si>
  <si>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금광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</si>
  <si>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금광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</si>
  <si>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석</t>
    </r>
    <r>
      <rPr>
        <sz val="8"/>
        <rFont val="Arial Narrow"/>
        <family val="2"/>
      </rPr>
      <t xml:space="preserve">     </t>
    </r>
    <r>
      <rPr>
        <sz val="8"/>
        <rFont val="돋움"/>
        <family val="3"/>
      </rPr>
      <t>리</t>
    </r>
  </si>
  <si>
    <r>
      <t>임곡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</si>
  <si>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임곡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</si>
  <si>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</si>
  <si>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흥환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</si>
  <si>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흥환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</si>
  <si>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증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흥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</si>
  <si>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발산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</si>
  <si>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발산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</si>
  <si>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상정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</si>
  <si>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상정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</si>
  <si>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상정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</si>
  <si>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증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</si>
  <si>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공당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</si>
  <si>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공당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</si>
  <si>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공당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</si>
  <si>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읍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내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</si>
  <si>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</si>
  <si>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</si>
  <si>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영암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</si>
  <si>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영암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</si>
  <si>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영암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</si>
  <si>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신창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</si>
  <si>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신창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</si>
  <si>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양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포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</si>
  <si>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계원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</si>
  <si>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계원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</si>
  <si>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두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원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</si>
  <si>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수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성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</si>
  <si>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임증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</si>
  <si>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임증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</si>
  <si>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방산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</si>
  <si>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방산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</si>
  <si>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산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서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</si>
  <si>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서촌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</si>
  <si>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서촌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</si>
  <si>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금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오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</si>
  <si>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</si>
  <si>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모포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</si>
  <si>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모포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</si>
  <si>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</si>
  <si>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학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</si>
  <si>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신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계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</si>
  <si>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창지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</si>
  <si>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창지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</si>
  <si>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곡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</si>
  <si>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죽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정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</si>
  <si>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정천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</si>
  <si>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정천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</si>
  <si>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강사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</si>
  <si>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강사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</si>
  <si>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강사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</si>
  <si>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대보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</si>
  <si>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대보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</si>
  <si>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대보</t>
    </r>
    <r>
      <rPr>
        <sz val="8"/>
        <rFont val="Arial Narrow"/>
        <family val="2"/>
      </rPr>
      <t xml:space="preserve"> 3</t>
    </r>
    <r>
      <rPr>
        <sz val="8"/>
        <rFont val="돋움"/>
        <family val="3"/>
      </rPr>
      <t>리</t>
    </r>
  </si>
  <si>
    <r>
      <t>구만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</si>
  <si>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구만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</si>
  <si>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대동배</t>
    </r>
    <r>
      <rPr>
        <sz val="8"/>
        <rFont val="Arial Narrow"/>
        <family val="2"/>
      </rPr>
      <t xml:space="preserve"> 1</t>
    </r>
  </si>
  <si>
    <r>
      <t>대동배</t>
    </r>
    <r>
      <rPr>
        <sz val="8"/>
        <rFont val="Arial Narrow"/>
        <family val="2"/>
      </rPr>
      <t xml:space="preserve"> 2</t>
    </r>
  </si>
  <si>
    <r>
      <t>관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천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</si>
  <si>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r>
      <t>대곡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</si>
  <si>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대곡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</si>
  <si>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율산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</si>
  <si>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율산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</si>
  <si>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용기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</si>
  <si>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용기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</si>
  <si>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오덕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</si>
  <si>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오덕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</si>
  <si>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탑정</t>
    </r>
    <r>
      <rPr>
        <sz val="8"/>
        <rFont val="Arial Narrow"/>
        <family val="2"/>
      </rPr>
      <t xml:space="preserve"> 1</t>
    </r>
    <r>
      <rPr>
        <sz val="8"/>
        <rFont val="돋움"/>
        <family val="3"/>
      </rPr>
      <t>리</t>
    </r>
  </si>
  <si>
    <r>
      <t>탑정</t>
    </r>
    <r>
      <rPr>
        <sz val="8"/>
        <rFont val="Arial Narrow"/>
        <family val="2"/>
      </rPr>
      <t xml:space="preserve"> 2</t>
    </r>
    <r>
      <rPr>
        <sz val="8"/>
        <rFont val="돋움"/>
        <family val="3"/>
      </rPr>
      <t>리</t>
    </r>
  </si>
  <si>
    <r>
      <t>성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법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리</t>
    </r>
  </si>
  <si>
    <t>포 항 시</t>
  </si>
  <si>
    <t>1-2. 동·읍·면별 세대 및 인구 현황</t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</si>
  <si>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세대</t>
    </r>
    <r>
      <rPr>
        <sz val="8"/>
        <rFont val="Arial Narrow"/>
        <family val="2"/>
      </rPr>
      <t xml:space="preserve">,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</si>
  <si>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행정구역</t>
  </si>
  <si>
    <r>
      <t>합</t>
    </r>
    <r>
      <rPr>
        <sz val="9"/>
        <rFont val="Arial Narrow"/>
        <family val="2"/>
      </rPr>
      <t xml:space="preserve">             </t>
    </r>
    <r>
      <rPr>
        <sz val="9"/>
        <rFont val="돋움"/>
        <family val="3"/>
      </rPr>
      <t>계</t>
    </r>
  </si>
  <si>
    <r>
      <t>한</t>
    </r>
    <r>
      <rPr>
        <sz val="9"/>
        <rFont val="Arial Narrow"/>
        <family val="2"/>
      </rPr>
      <t xml:space="preserve">     </t>
    </r>
    <r>
      <rPr>
        <sz val="9"/>
        <rFont val="돋움"/>
        <family val="3"/>
      </rPr>
      <t>국</t>
    </r>
    <r>
      <rPr>
        <sz val="9"/>
        <rFont val="Arial Narrow"/>
        <family val="2"/>
      </rPr>
      <t xml:space="preserve">     </t>
    </r>
    <r>
      <rPr>
        <sz val="9"/>
        <rFont val="돋움"/>
        <family val="3"/>
      </rPr>
      <t>인</t>
    </r>
  </si>
  <si>
    <r>
      <t>외</t>
    </r>
    <r>
      <rPr>
        <sz val="9"/>
        <rFont val="Arial Narrow"/>
        <family val="2"/>
      </rPr>
      <t xml:space="preserve">     </t>
    </r>
    <r>
      <rPr>
        <sz val="9"/>
        <rFont val="돋움"/>
        <family val="3"/>
      </rPr>
      <t>국</t>
    </r>
    <r>
      <rPr>
        <sz val="9"/>
        <rFont val="Arial Narrow"/>
        <family val="2"/>
      </rPr>
      <t xml:space="preserve">     </t>
    </r>
    <r>
      <rPr>
        <sz val="9"/>
        <rFont val="돋움"/>
        <family val="3"/>
      </rPr>
      <t>인</t>
    </r>
  </si>
  <si>
    <r>
      <t>인</t>
    </r>
    <r>
      <rPr>
        <sz val="9"/>
        <rFont val="Arial Narrow"/>
        <family val="2"/>
      </rPr>
      <t xml:space="preserve">            </t>
    </r>
    <r>
      <rPr>
        <sz val="9"/>
        <rFont val="돋움"/>
        <family val="3"/>
      </rPr>
      <t>구</t>
    </r>
  </si>
  <si>
    <r>
      <t>세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대</t>
    </r>
  </si>
  <si>
    <t>남</t>
  </si>
  <si>
    <t>여</t>
  </si>
  <si>
    <t>남구(계)</t>
  </si>
  <si>
    <t>연일읍</t>
  </si>
  <si>
    <t>오천읍</t>
  </si>
  <si>
    <t>대송면</t>
  </si>
  <si>
    <t>동해면</t>
  </si>
  <si>
    <t>장기면</t>
  </si>
  <si>
    <t>대보면</t>
  </si>
  <si>
    <t>상대1동</t>
  </si>
  <si>
    <t>상대2동</t>
  </si>
  <si>
    <t>해도1동</t>
  </si>
  <si>
    <t>해도2동</t>
  </si>
  <si>
    <t>송도동</t>
  </si>
  <si>
    <t>청림동</t>
  </si>
  <si>
    <t>제철동</t>
  </si>
  <si>
    <t>효곡동</t>
  </si>
  <si>
    <t>대이동</t>
  </si>
  <si>
    <t>북구(계)</t>
  </si>
  <si>
    <t>신광면</t>
  </si>
  <si>
    <t>청하면</t>
  </si>
  <si>
    <t>송라면</t>
  </si>
  <si>
    <t>기계면</t>
  </si>
  <si>
    <t>죽장면</t>
  </si>
  <si>
    <t>기북면</t>
  </si>
  <si>
    <t>중앙동</t>
  </si>
  <si>
    <t>학산동</t>
  </si>
  <si>
    <t>양학동</t>
  </si>
  <si>
    <t>죽도1동</t>
  </si>
  <si>
    <t>죽도2동</t>
  </si>
  <si>
    <t>용흥동</t>
  </si>
  <si>
    <t>우창동</t>
  </si>
  <si>
    <t>두호동</t>
  </si>
  <si>
    <t>장량동</t>
  </si>
  <si>
    <t>환여동</t>
  </si>
  <si>
    <t>남아프리카공화국</t>
  </si>
  <si>
    <r>
      <t xml:space="preserve">3-1. </t>
    </r>
    <r>
      <rPr>
        <b/>
        <sz val="12"/>
        <rFont val="돋움"/>
        <family val="3"/>
      </rPr>
      <t>시</t>
    </r>
    <r>
      <rPr>
        <b/>
        <sz val="12"/>
        <rFont val="Arial Narrow"/>
        <family val="2"/>
      </rPr>
      <t>·</t>
    </r>
    <r>
      <rPr>
        <b/>
        <sz val="12"/>
        <rFont val="돋움"/>
        <family val="3"/>
      </rPr>
      <t>군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국적별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외국인현황</t>
    </r>
  </si>
  <si>
    <r>
      <t xml:space="preserve">             </t>
    </r>
    <r>
      <rPr>
        <b/>
        <sz val="9"/>
        <rFont val="돋움"/>
        <family val="3"/>
      </rPr>
      <t xml:space="preserve">행정구역
</t>
    </r>
    <r>
      <rPr>
        <b/>
        <sz val="9"/>
        <rFont val="Arial Narrow"/>
        <family val="2"/>
      </rPr>
      <t xml:space="preserve"> 
 </t>
    </r>
    <r>
      <rPr>
        <b/>
        <sz val="9"/>
        <rFont val="돋움"/>
        <family val="3"/>
      </rPr>
      <t>국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적</t>
    </r>
  </si>
  <si>
    <r>
      <t>포</t>
    </r>
    <r>
      <rPr>
        <b/>
        <sz val="9"/>
        <rFont val="Arial Narrow"/>
        <family val="2"/>
      </rPr>
      <t xml:space="preserve">   </t>
    </r>
    <r>
      <rPr>
        <b/>
        <sz val="9"/>
        <rFont val="돋움"/>
        <family val="3"/>
      </rPr>
      <t>항</t>
    </r>
    <r>
      <rPr>
        <b/>
        <sz val="9"/>
        <rFont val="Arial Narrow"/>
        <family val="2"/>
      </rPr>
      <t xml:space="preserve">   </t>
    </r>
    <r>
      <rPr>
        <b/>
        <sz val="9"/>
        <rFont val="돋움"/>
        <family val="3"/>
      </rPr>
      <t>시</t>
    </r>
  </si>
  <si>
    <r>
      <t>중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국</t>
    </r>
  </si>
  <si>
    <r>
      <t>미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국</t>
    </r>
  </si>
  <si>
    <r>
      <t>일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본</t>
    </r>
  </si>
  <si>
    <r>
      <t>영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국</t>
    </r>
  </si>
  <si>
    <r>
      <t>프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랑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스</t>
    </r>
  </si>
  <si>
    <r>
      <t>필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리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핀</t>
    </r>
  </si>
  <si>
    <r>
      <t>독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일</t>
    </r>
  </si>
  <si>
    <r>
      <t>캐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나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다</t>
    </r>
  </si>
  <si>
    <r>
      <t>스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리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랑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카</t>
    </r>
  </si>
  <si>
    <r>
      <t>인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도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네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시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아</t>
    </r>
  </si>
  <si>
    <r>
      <t>러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시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아</t>
    </r>
  </si>
  <si>
    <r>
      <t>대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만</t>
    </r>
  </si>
  <si>
    <r>
      <t>파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키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스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탄</t>
    </r>
  </si>
  <si>
    <r>
      <t>호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주</t>
    </r>
  </si>
  <si>
    <r>
      <t>오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스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트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리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아</t>
    </r>
  </si>
  <si>
    <r>
      <t>베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트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남</t>
    </r>
  </si>
  <si>
    <r>
      <t>유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고</t>
    </r>
  </si>
  <si>
    <r>
      <t>뉴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질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랜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드</t>
    </r>
  </si>
  <si>
    <r>
      <t>네</t>
    </r>
    <r>
      <rPr>
        <b/>
        <sz val="9"/>
        <rFont val="Arial Narrow"/>
        <family val="2"/>
      </rPr>
      <t xml:space="preserve">          </t>
    </r>
    <r>
      <rPr>
        <b/>
        <sz val="9"/>
        <rFont val="돋움"/>
        <family val="3"/>
      </rPr>
      <t>팔</t>
    </r>
  </si>
  <si>
    <r>
      <t>룩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셈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부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르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크</t>
    </r>
  </si>
  <si>
    <r>
      <t>홍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콩</t>
    </r>
  </si>
  <si>
    <r>
      <t>스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위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스</t>
    </r>
  </si>
  <si>
    <r>
      <t>베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네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수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엘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라</t>
    </r>
  </si>
  <si>
    <r>
      <t>벨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기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에</t>
    </r>
  </si>
  <si>
    <r>
      <t>브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라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질</t>
    </r>
  </si>
  <si>
    <r>
      <t>이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탈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리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아</t>
    </r>
  </si>
  <si>
    <r>
      <t>방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글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라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데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시</t>
    </r>
  </si>
  <si>
    <r>
      <t>이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란</t>
    </r>
  </si>
  <si>
    <r>
      <t>미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얀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마</t>
    </r>
  </si>
  <si>
    <r>
      <t>인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도</t>
    </r>
  </si>
  <si>
    <r>
      <t>태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국</t>
    </r>
  </si>
  <si>
    <r>
      <t>우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즈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베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크</t>
    </r>
  </si>
  <si>
    <r>
      <t>우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크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라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이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나</t>
    </r>
  </si>
  <si>
    <r>
      <t>멕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시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코</t>
    </r>
  </si>
  <si>
    <r>
      <t>아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일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랜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드</t>
    </r>
  </si>
  <si>
    <r>
      <t>싱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가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폴</t>
    </r>
  </si>
  <si>
    <r>
      <t>말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레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이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지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아</t>
    </r>
  </si>
  <si>
    <r>
      <t>불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가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리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아</t>
    </r>
  </si>
  <si>
    <r>
      <t>카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메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룬</t>
    </r>
  </si>
  <si>
    <r>
      <t>이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집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트</t>
    </r>
  </si>
  <si>
    <r>
      <t>크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로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아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티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아</t>
    </r>
  </si>
  <si>
    <r>
      <t>에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콰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도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르</t>
    </r>
  </si>
  <si>
    <r>
      <t>자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이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레</t>
    </r>
  </si>
  <si>
    <r>
      <t>폴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란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드</t>
    </r>
  </si>
  <si>
    <r>
      <t>루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마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니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아</t>
    </r>
  </si>
  <si>
    <r>
      <t>스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웨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덴</t>
    </r>
  </si>
  <si>
    <r>
      <t>파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라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구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와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이</t>
    </r>
  </si>
  <si>
    <r>
      <t>카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자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흐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스</t>
    </r>
    <r>
      <rPr>
        <b/>
        <sz val="9"/>
        <rFont val="Arial Narrow"/>
        <family val="2"/>
      </rPr>
      <t xml:space="preserve"> </t>
    </r>
    <r>
      <rPr>
        <b/>
        <sz val="9"/>
        <rFont val="돋움"/>
        <family val="3"/>
      </rPr>
      <t>탄</t>
    </r>
  </si>
  <si>
    <r>
      <t>몽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고</t>
    </r>
  </si>
  <si>
    <r>
      <t>콜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롬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비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아</t>
    </r>
  </si>
  <si>
    <r>
      <t>네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덜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란</t>
    </r>
    <r>
      <rPr>
        <b/>
        <sz val="9"/>
        <rFont val="Arial Narrow"/>
        <family val="2"/>
      </rPr>
      <t xml:space="preserve">  </t>
    </r>
    <r>
      <rPr>
        <b/>
        <sz val="9"/>
        <rFont val="돋움"/>
        <family val="3"/>
      </rPr>
      <t>드</t>
    </r>
  </si>
  <si>
    <r>
      <t>체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코</t>
    </r>
  </si>
  <si>
    <r>
      <t>에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이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레</t>
    </r>
  </si>
  <si>
    <r>
      <t>헝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가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리</t>
    </r>
  </si>
  <si>
    <r>
      <t>스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페</t>
    </r>
    <r>
      <rPr>
        <b/>
        <sz val="9"/>
        <rFont val="Arial Narrow"/>
        <family val="2"/>
      </rPr>
      <t xml:space="preserve">    </t>
    </r>
    <r>
      <rPr>
        <b/>
        <sz val="9"/>
        <rFont val="돋움"/>
        <family val="3"/>
      </rPr>
      <t>인</t>
    </r>
  </si>
  <si>
    <r>
      <t>페</t>
    </r>
    <r>
      <rPr>
        <b/>
        <sz val="9"/>
        <rFont val="Arial Narrow"/>
        <family val="2"/>
      </rPr>
      <t xml:space="preserve">           </t>
    </r>
    <r>
      <rPr>
        <b/>
        <sz val="9"/>
        <rFont val="돋움"/>
        <family val="3"/>
      </rPr>
      <t>루</t>
    </r>
  </si>
  <si>
    <t>아 르 헨 티 나</t>
  </si>
  <si>
    <t>무    국    적</t>
  </si>
  <si>
    <t>포항시</t>
  </si>
  <si>
    <r>
      <t xml:space="preserve">3-2. </t>
    </r>
    <r>
      <rPr>
        <b/>
        <sz val="12"/>
        <rFont val="돋움"/>
        <family val="3"/>
      </rPr>
      <t>시·군</t>
    </r>
    <r>
      <rPr>
        <b/>
        <sz val="12"/>
        <rFont val="Arial Narrow"/>
        <family val="2"/>
      </rPr>
      <t xml:space="preserve">, </t>
    </r>
    <r>
      <rPr>
        <b/>
        <sz val="12"/>
        <rFont val="돋움"/>
        <family val="3"/>
      </rPr>
      <t>성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연령별</t>
    </r>
    <r>
      <rPr>
        <b/>
        <sz val="12"/>
        <rFont val="Arial Narrow"/>
        <family val="2"/>
      </rPr>
      <t>(5</t>
    </r>
    <r>
      <rPr>
        <b/>
        <sz val="12"/>
        <rFont val="돋움"/>
        <family val="3"/>
      </rPr>
      <t>세계급</t>
    </r>
    <r>
      <rPr>
        <b/>
        <sz val="12"/>
        <rFont val="Arial Narrow"/>
        <family val="2"/>
      </rPr>
      <t xml:space="preserve">) </t>
    </r>
    <r>
      <rPr>
        <b/>
        <sz val="12"/>
        <rFont val="돋움"/>
        <family val="3"/>
      </rPr>
      <t>외국인현황</t>
    </r>
  </si>
  <si>
    <r>
      <t>구</t>
    </r>
    <r>
      <rPr>
        <b/>
        <sz val="8"/>
        <rFont val="Arial Narrow"/>
        <family val="2"/>
      </rPr>
      <t xml:space="preserve">   </t>
    </r>
    <r>
      <rPr>
        <b/>
        <sz val="8"/>
        <rFont val="돋움"/>
        <family val="3"/>
      </rPr>
      <t>분</t>
    </r>
  </si>
  <si>
    <r>
      <t>총</t>
    </r>
    <r>
      <rPr>
        <b/>
        <sz val="8"/>
        <color indexed="12"/>
        <rFont val="Arial Narrow"/>
        <family val="2"/>
      </rPr>
      <t xml:space="preserve"> </t>
    </r>
    <r>
      <rPr>
        <b/>
        <sz val="8"/>
        <color indexed="12"/>
        <rFont val="돋움"/>
        <family val="3"/>
      </rPr>
      <t>계</t>
    </r>
  </si>
  <si>
    <r>
      <t>0 -4</t>
    </r>
    <r>
      <rPr>
        <b/>
        <sz val="8"/>
        <rFont val="돋움"/>
        <family val="3"/>
      </rPr>
      <t>세</t>
    </r>
  </si>
  <si>
    <r>
      <t>5 -9</t>
    </r>
    <r>
      <rPr>
        <b/>
        <sz val="8"/>
        <rFont val="돋움"/>
        <family val="3"/>
      </rPr>
      <t>세</t>
    </r>
  </si>
  <si>
    <r>
      <t xml:space="preserve">10-14
</t>
    </r>
    <r>
      <rPr>
        <b/>
        <sz val="8"/>
        <rFont val="돋움"/>
        <family val="3"/>
      </rPr>
      <t>세</t>
    </r>
  </si>
  <si>
    <r>
      <t>소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</si>
  <si>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15-19
</t>
    </r>
    <r>
      <rPr>
        <b/>
        <sz val="8"/>
        <rFont val="돋움"/>
        <family val="3"/>
      </rPr>
      <t>세</t>
    </r>
  </si>
  <si>
    <r>
      <t xml:space="preserve">20-24
</t>
    </r>
    <r>
      <rPr>
        <b/>
        <sz val="8"/>
        <rFont val="돋움"/>
        <family val="3"/>
      </rPr>
      <t>세</t>
    </r>
  </si>
  <si>
    <r>
      <t xml:space="preserve">25-29
</t>
    </r>
    <r>
      <rPr>
        <b/>
        <sz val="8"/>
        <rFont val="돋움"/>
        <family val="3"/>
      </rPr>
      <t>세</t>
    </r>
  </si>
  <si>
    <r>
      <t xml:space="preserve">30-34
</t>
    </r>
    <r>
      <rPr>
        <b/>
        <sz val="8"/>
        <rFont val="돋움"/>
        <family val="3"/>
      </rPr>
      <t>세</t>
    </r>
  </si>
  <si>
    <r>
      <t xml:space="preserve">35-39
</t>
    </r>
    <r>
      <rPr>
        <b/>
        <sz val="8"/>
        <rFont val="돋움"/>
        <family val="3"/>
      </rPr>
      <t>세</t>
    </r>
  </si>
  <si>
    <r>
      <t xml:space="preserve">40-44
</t>
    </r>
    <r>
      <rPr>
        <b/>
        <sz val="8"/>
        <rFont val="돋움"/>
        <family val="3"/>
      </rPr>
      <t>세</t>
    </r>
  </si>
  <si>
    <r>
      <t xml:space="preserve">45-49
</t>
    </r>
    <r>
      <rPr>
        <b/>
        <sz val="8"/>
        <rFont val="돋움"/>
        <family val="3"/>
      </rPr>
      <t>세</t>
    </r>
  </si>
  <si>
    <r>
      <t xml:space="preserve">50-55
</t>
    </r>
    <r>
      <rPr>
        <b/>
        <sz val="8"/>
        <rFont val="돋움"/>
        <family val="3"/>
      </rPr>
      <t>세</t>
    </r>
  </si>
  <si>
    <r>
      <t xml:space="preserve">55-59
</t>
    </r>
    <r>
      <rPr>
        <b/>
        <sz val="8"/>
        <rFont val="돋움"/>
        <family val="3"/>
      </rPr>
      <t>세</t>
    </r>
  </si>
  <si>
    <r>
      <t xml:space="preserve">60-64
</t>
    </r>
    <r>
      <rPr>
        <b/>
        <sz val="8"/>
        <rFont val="돋움"/>
        <family val="3"/>
      </rPr>
      <t>세</t>
    </r>
  </si>
  <si>
    <r>
      <t xml:space="preserve">65-69
</t>
    </r>
    <r>
      <rPr>
        <b/>
        <sz val="8"/>
        <rFont val="돋움"/>
        <family val="3"/>
      </rPr>
      <t>세</t>
    </r>
  </si>
  <si>
    <r>
      <t xml:space="preserve">70-74
</t>
    </r>
    <r>
      <rPr>
        <b/>
        <sz val="8"/>
        <rFont val="돋움"/>
        <family val="3"/>
      </rPr>
      <t>세</t>
    </r>
  </si>
  <si>
    <r>
      <t xml:space="preserve">75-79
</t>
    </r>
    <r>
      <rPr>
        <b/>
        <sz val="8"/>
        <rFont val="돋움"/>
        <family val="3"/>
      </rPr>
      <t>세</t>
    </r>
  </si>
  <si>
    <r>
      <t xml:space="preserve">80-84
</t>
    </r>
    <r>
      <rPr>
        <b/>
        <sz val="8"/>
        <rFont val="돋움"/>
        <family val="3"/>
      </rPr>
      <t>세</t>
    </r>
  </si>
  <si>
    <r>
      <t xml:space="preserve">85-89
</t>
    </r>
    <r>
      <rPr>
        <b/>
        <sz val="8"/>
        <rFont val="돋움"/>
        <family val="3"/>
      </rPr>
      <t>세</t>
    </r>
  </si>
  <si>
    <r>
      <t xml:space="preserve">90-94
</t>
    </r>
    <r>
      <rPr>
        <b/>
        <sz val="8"/>
        <rFont val="돋움"/>
        <family val="3"/>
      </rPr>
      <t>세</t>
    </r>
  </si>
  <si>
    <r>
      <t>95-99</t>
    </r>
    <r>
      <rPr>
        <b/>
        <sz val="8"/>
        <rFont val="돋움"/>
        <family val="3"/>
      </rPr>
      <t>세</t>
    </r>
  </si>
  <si>
    <r>
      <t xml:space="preserve">100
</t>
    </r>
    <r>
      <rPr>
        <b/>
        <sz val="8"/>
        <rFont val="돋움"/>
        <family val="3"/>
      </rPr>
      <t>이상</t>
    </r>
  </si>
  <si>
    <r>
      <t xml:space="preserve">2-3. </t>
    </r>
    <r>
      <rPr>
        <b/>
        <sz val="12"/>
        <rFont val="돋움"/>
        <family val="3"/>
      </rPr>
      <t>동·읍·면</t>
    </r>
    <r>
      <rPr>
        <b/>
        <sz val="12"/>
        <rFont val="Arial Narrow"/>
        <family val="2"/>
      </rPr>
      <t xml:space="preserve">, </t>
    </r>
    <r>
      <rPr>
        <b/>
        <sz val="12"/>
        <rFont val="돋움"/>
        <family val="3"/>
      </rPr>
      <t>성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연령별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각세</t>
    </r>
    <r>
      <rPr>
        <b/>
        <sz val="12"/>
        <rFont val="Arial Narrow"/>
        <family val="2"/>
      </rPr>
      <t>)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외국인제외</t>
    </r>
    <r>
      <rPr>
        <b/>
        <sz val="12"/>
        <rFont val="Arial Narrow"/>
        <family val="2"/>
      </rPr>
      <t>)</t>
    </r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</si>
  <si>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</si>
  <si>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r>
      <t xml:space="preserve">2-3. </t>
    </r>
    <r>
      <rPr>
        <b/>
        <sz val="12"/>
        <rFont val="돋움"/>
        <family val="3"/>
      </rPr>
      <t>동읍면</t>
    </r>
    <r>
      <rPr>
        <b/>
        <sz val="12"/>
        <rFont val="Arial Narrow"/>
        <family val="2"/>
      </rPr>
      <t xml:space="preserve">, </t>
    </r>
    <r>
      <rPr>
        <b/>
        <sz val="12"/>
        <rFont val="돋움"/>
        <family val="3"/>
      </rPr>
      <t>성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연령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각세</t>
    </r>
    <r>
      <rPr>
        <b/>
        <sz val="12"/>
        <rFont val="Arial Narrow"/>
        <family val="2"/>
      </rPr>
      <t>)</t>
    </r>
    <r>
      <rPr>
        <b/>
        <sz val="12"/>
        <rFont val="돋움"/>
        <family val="3"/>
      </rPr>
      <t>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외국인제외</t>
    </r>
    <r>
      <rPr>
        <b/>
        <sz val="12"/>
        <rFont val="Arial Narrow"/>
        <family val="2"/>
      </rPr>
      <t>)</t>
    </r>
  </si>
  <si>
    <t>포항시</t>
  </si>
  <si>
    <t>남구(계)</t>
  </si>
  <si>
    <t>구룡포읍</t>
  </si>
  <si>
    <t>연일읍</t>
  </si>
  <si>
    <t>오천읍</t>
  </si>
  <si>
    <t>대송면</t>
  </si>
  <si>
    <t>동해면</t>
  </si>
  <si>
    <t>장기면</t>
  </si>
  <si>
    <t>대보면</t>
  </si>
  <si>
    <t>상대1동</t>
  </si>
  <si>
    <t>상대2동</t>
  </si>
  <si>
    <t>해도1동</t>
  </si>
  <si>
    <t>해도2동</t>
  </si>
  <si>
    <t>송도동</t>
  </si>
  <si>
    <t>청림동</t>
  </si>
  <si>
    <t>제철동</t>
  </si>
  <si>
    <t>효곡동</t>
  </si>
  <si>
    <t>대이동</t>
  </si>
  <si>
    <t>북구(계)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</si>
  <si>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</si>
  <si>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</si>
  <si>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</si>
  <si>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</si>
  <si>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</si>
  <si>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</si>
  <si>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</si>
  <si>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중앙동</t>
  </si>
  <si>
    <t>학산동</t>
  </si>
  <si>
    <t>양학동</t>
  </si>
  <si>
    <t>죽도1동</t>
  </si>
  <si>
    <t>죽도2동</t>
  </si>
  <si>
    <r>
      <t>구</t>
    </r>
    <r>
      <rPr>
        <b/>
        <sz val="8"/>
        <rFont val="Arial Narrow"/>
        <family val="2"/>
      </rPr>
      <t xml:space="preserve">   </t>
    </r>
    <r>
      <rPr>
        <b/>
        <sz val="8"/>
        <rFont val="돋움"/>
        <family val="3"/>
      </rPr>
      <t>분</t>
    </r>
  </si>
  <si>
    <t>용흥동</t>
  </si>
  <si>
    <t>우창동</t>
  </si>
  <si>
    <t>두호동</t>
  </si>
  <si>
    <t>장량동</t>
  </si>
  <si>
    <t>환여동</t>
  </si>
  <si>
    <t>계</t>
  </si>
  <si>
    <t>남</t>
  </si>
  <si>
    <t>여</t>
  </si>
  <si>
    <r>
      <t>0-4</t>
    </r>
    <r>
      <rPr>
        <b/>
        <sz val="8"/>
        <rFont val="돋움"/>
        <family val="3"/>
      </rPr>
      <t>세</t>
    </r>
  </si>
  <si>
    <r>
      <t>0 -4</t>
    </r>
    <r>
      <rPr>
        <b/>
        <sz val="8"/>
        <rFont val="돋움"/>
        <family val="3"/>
      </rPr>
      <t>세</t>
    </r>
  </si>
  <si>
    <r>
      <t>0</t>
    </r>
    <r>
      <rPr>
        <b/>
        <sz val="8"/>
        <rFont val="돋움"/>
        <family val="3"/>
      </rPr>
      <t>세</t>
    </r>
  </si>
  <si>
    <r>
      <t>0</t>
    </r>
    <r>
      <rPr>
        <b/>
        <sz val="8"/>
        <rFont val="돋움"/>
        <family val="3"/>
      </rPr>
      <t>세</t>
    </r>
  </si>
  <si>
    <r>
      <t>1</t>
    </r>
    <r>
      <rPr>
        <b/>
        <sz val="8"/>
        <rFont val="돋움"/>
        <family val="3"/>
      </rPr>
      <t>세</t>
    </r>
  </si>
  <si>
    <r>
      <t>1</t>
    </r>
    <r>
      <rPr>
        <b/>
        <sz val="8"/>
        <rFont val="돋움"/>
        <family val="3"/>
      </rPr>
      <t>세</t>
    </r>
  </si>
  <si>
    <r>
      <t>2</t>
    </r>
    <r>
      <rPr>
        <b/>
        <sz val="8"/>
        <rFont val="돋움"/>
        <family val="3"/>
      </rPr>
      <t>세</t>
    </r>
  </si>
  <si>
    <r>
      <t>2</t>
    </r>
    <r>
      <rPr>
        <b/>
        <sz val="8"/>
        <rFont val="돋움"/>
        <family val="3"/>
      </rPr>
      <t>세</t>
    </r>
  </si>
  <si>
    <r>
      <t>3</t>
    </r>
    <r>
      <rPr>
        <b/>
        <sz val="8"/>
        <rFont val="돋움"/>
        <family val="3"/>
      </rPr>
      <t>세</t>
    </r>
  </si>
  <si>
    <r>
      <t>3</t>
    </r>
    <r>
      <rPr>
        <b/>
        <sz val="8"/>
        <rFont val="돋움"/>
        <family val="3"/>
      </rPr>
      <t>세</t>
    </r>
  </si>
  <si>
    <r>
      <t>4</t>
    </r>
    <r>
      <rPr>
        <b/>
        <sz val="8"/>
        <rFont val="돋움"/>
        <family val="3"/>
      </rPr>
      <t>세</t>
    </r>
  </si>
  <si>
    <r>
      <t>4</t>
    </r>
    <r>
      <rPr>
        <b/>
        <sz val="8"/>
        <rFont val="돋움"/>
        <family val="3"/>
      </rPr>
      <t>세</t>
    </r>
  </si>
  <si>
    <r>
      <t>5 -9</t>
    </r>
    <r>
      <rPr>
        <b/>
        <sz val="8"/>
        <rFont val="돋움"/>
        <family val="3"/>
      </rPr>
      <t>세</t>
    </r>
  </si>
  <si>
    <r>
      <t>5</t>
    </r>
    <r>
      <rPr>
        <b/>
        <sz val="8"/>
        <rFont val="돋움"/>
        <family val="3"/>
      </rPr>
      <t>세</t>
    </r>
  </si>
  <si>
    <r>
      <t>5</t>
    </r>
    <r>
      <rPr>
        <b/>
        <sz val="8"/>
        <rFont val="돋움"/>
        <family val="3"/>
      </rPr>
      <t>세</t>
    </r>
  </si>
  <si>
    <r>
      <t>6</t>
    </r>
    <r>
      <rPr>
        <b/>
        <sz val="8"/>
        <rFont val="돋움"/>
        <family val="3"/>
      </rPr>
      <t>세</t>
    </r>
  </si>
  <si>
    <r>
      <t>6</t>
    </r>
    <r>
      <rPr>
        <b/>
        <sz val="8"/>
        <rFont val="돋움"/>
        <family val="3"/>
      </rPr>
      <t>세</t>
    </r>
  </si>
  <si>
    <r>
      <t>7</t>
    </r>
    <r>
      <rPr>
        <b/>
        <sz val="8"/>
        <rFont val="돋움"/>
        <family val="3"/>
      </rPr>
      <t>세</t>
    </r>
  </si>
  <si>
    <r>
      <t>7</t>
    </r>
    <r>
      <rPr>
        <b/>
        <sz val="8"/>
        <rFont val="돋움"/>
        <family val="3"/>
      </rPr>
      <t>세</t>
    </r>
  </si>
  <si>
    <r>
      <t>8</t>
    </r>
    <r>
      <rPr>
        <b/>
        <sz val="8"/>
        <rFont val="돋움"/>
        <family val="3"/>
      </rPr>
      <t>세</t>
    </r>
  </si>
  <si>
    <r>
      <t>8</t>
    </r>
    <r>
      <rPr>
        <b/>
        <sz val="8"/>
        <rFont val="돋움"/>
        <family val="3"/>
      </rPr>
      <t>세</t>
    </r>
  </si>
  <si>
    <r>
      <t>9</t>
    </r>
    <r>
      <rPr>
        <b/>
        <sz val="8"/>
        <rFont val="돋움"/>
        <family val="3"/>
      </rPr>
      <t>세</t>
    </r>
  </si>
  <si>
    <r>
      <t>9</t>
    </r>
    <r>
      <rPr>
        <b/>
        <sz val="8"/>
        <rFont val="돋움"/>
        <family val="3"/>
      </rPr>
      <t>세</t>
    </r>
  </si>
  <si>
    <r>
      <t>10-14</t>
    </r>
    <r>
      <rPr>
        <b/>
        <sz val="8"/>
        <rFont val="돋움"/>
        <family val="3"/>
      </rPr>
      <t>세</t>
    </r>
  </si>
  <si>
    <r>
      <t>10-14</t>
    </r>
    <r>
      <rPr>
        <b/>
        <sz val="8"/>
        <rFont val="돋움"/>
        <family val="3"/>
      </rPr>
      <t>세</t>
    </r>
  </si>
  <si>
    <r>
      <t>10</t>
    </r>
    <r>
      <rPr>
        <b/>
        <sz val="8"/>
        <rFont val="돋움"/>
        <family val="3"/>
      </rPr>
      <t>세</t>
    </r>
  </si>
  <si>
    <r>
      <t>10</t>
    </r>
    <r>
      <rPr>
        <b/>
        <sz val="8"/>
        <rFont val="돋움"/>
        <family val="3"/>
      </rPr>
      <t>세</t>
    </r>
  </si>
  <si>
    <r>
      <t>11</t>
    </r>
    <r>
      <rPr>
        <b/>
        <sz val="8"/>
        <rFont val="돋움"/>
        <family val="3"/>
      </rPr>
      <t>세</t>
    </r>
  </si>
  <si>
    <r>
      <t>11</t>
    </r>
    <r>
      <rPr>
        <b/>
        <sz val="8"/>
        <rFont val="돋움"/>
        <family val="3"/>
      </rPr>
      <t>세</t>
    </r>
  </si>
  <si>
    <r>
      <t>12</t>
    </r>
    <r>
      <rPr>
        <b/>
        <sz val="8"/>
        <rFont val="돋움"/>
        <family val="3"/>
      </rPr>
      <t>세</t>
    </r>
  </si>
  <si>
    <r>
      <t>12</t>
    </r>
    <r>
      <rPr>
        <b/>
        <sz val="8"/>
        <rFont val="돋움"/>
        <family val="3"/>
      </rPr>
      <t>세</t>
    </r>
  </si>
  <si>
    <r>
      <t>13</t>
    </r>
    <r>
      <rPr>
        <b/>
        <sz val="8"/>
        <rFont val="돋움"/>
        <family val="3"/>
      </rPr>
      <t>세</t>
    </r>
  </si>
  <si>
    <r>
      <t>13</t>
    </r>
    <r>
      <rPr>
        <b/>
        <sz val="8"/>
        <rFont val="돋움"/>
        <family val="3"/>
      </rPr>
      <t>세</t>
    </r>
  </si>
  <si>
    <r>
      <t>14</t>
    </r>
    <r>
      <rPr>
        <b/>
        <sz val="8"/>
        <rFont val="돋움"/>
        <family val="3"/>
      </rPr>
      <t>세</t>
    </r>
  </si>
  <si>
    <r>
      <t>14</t>
    </r>
    <r>
      <rPr>
        <b/>
        <sz val="8"/>
        <rFont val="돋움"/>
        <family val="3"/>
      </rPr>
      <t>세</t>
    </r>
  </si>
  <si>
    <r>
      <t>15-19</t>
    </r>
    <r>
      <rPr>
        <b/>
        <sz val="8"/>
        <rFont val="돋움"/>
        <family val="3"/>
      </rPr>
      <t>세</t>
    </r>
  </si>
  <si>
    <r>
      <t>15-19</t>
    </r>
    <r>
      <rPr>
        <b/>
        <sz val="8"/>
        <rFont val="돋움"/>
        <family val="3"/>
      </rPr>
      <t>세</t>
    </r>
  </si>
  <si>
    <r>
      <t>15</t>
    </r>
    <r>
      <rPr>
        <b/>
        <sz val="8"/>
        <rFont val="돋움"/>
        <family val="3"/>
      </rPr>
      <t>세</t>
    </r>
  </si>
  <si>
    <r>
      <t>15</t>
    </r>
    <r>
      <rPr>
        <b/>
        <sz val="8"/>
        <rFont val="돋움"/>
        <family val="3"/>
      </rPr>
      <t>세</t>
    </r>
  </si>
  <si>
    <r>
      <t>16</t>
    </r>
    <r>
      <rPr>
        <b/>
        <sz val="8"/>
        <rFont val="돋움"/>
        <family val="3"/>
      </rPr>
      <t>세</t>
    </r>
  </si>
  <si>
    <r>
      <t>16</t>
    </r>
    <r>
      <rPr>
        <b/>
        <sz val="8"/>
        <rFont val="돋움"/>
        <family val="3"/>
      </rPr>
      <t>세</t>
    </r>
  </si>
  <si>
    <r>
      <t>17</t>
    </r>
    <r>
      <rPr>
        <b/>
        <sz val="8"/>
        <rFont val="돋움"/>
        <family val="3"/>
      </rPr>
      <t>세</t>
    </r>
  </si>
  <si>
    <r>
      <t>17</t>
    </r>
    <r>
      <rPr>
        <b/>
        <sz val="8"/>
        <rFont val="돋움"/>
        <family val="3"/>
      </rPr>
      <t>세</t>
    </r>
  </si>
  <si>
    <r>
      <t>18</t>
    </r>
    <r>
      <rPr>
        <b/>
        <sz val="8"/>
        <rFont val="돋움"/>
        <family val="3"/>
      </rPr>
      <t>세</t>
    </r>
  </si>
  <si>
    <r>
      <t>18</t>
    </r>
    <r>
      <rPr>
        <b/>
        <sz val="8"/>
        <rFont val="돋움"/>
        <family val="3"/>
      </rPr>
      <t>세</t>
    </r>
  </si>
  <si>
    <r>
      <t>19</t>
    </r>
    <r>
      <rPr>
        <b/>
        <sz val="8"/>
        <rFont val="돋움"/>
        <family val="3"/>
      </rPr>
      <t>세</t>
    </r>
  </si>
  <si>
    <r>
      <t>19</t>
    </r>
    <r>
      <rPr>
        <b/>
        <sz val="8"/>
        <rFont val="돋움"/>
        <family val="3"/>
      </rPr>
      <t>세</t>
    </r>
  </si>
  <si>
    <r>
      <t>20-24</t>
    </r>
    <r>
      <rPr>
        <b/>
        <sz val="8"/>
        <rFont val="돋움"/>
        <family val="3"/>
      </rPr>
      <t>세</t>
    </r>
  </si>
  <si>
    <r>
      <t>20-24</t>
    </r>
    <r>
      <rPr>
        <b/>
        <sz val="8"/>
        <rFont val="돋움"/>
        <family val="3"/>
      </rPr>
      <t>세</t>
    </r>
  </si>
  <si>
    <r>
      <t>20</t>
    </r>
    <r>
      <rPr>
        <b/>
        <sz val="8"/>
        <rFont val="돋움"/>
        <family val="3"/>
      </rPr>
      <t>세</t>
    </r>
  </si>
  <si>
    <r>
      <t>20</t>
    </r>
    <r>
      <rPr>
        <b/>
        <sz val="8"/>
        <rFont val="돋움"/>
        <family val="3"/>
      </rPr>
      <t>세</t>
    </r>
  </si>
  <si>
    <r>
      <t>21</t>
    </r>
    <r>
      <rPr>
        <b/>
        <sz val="8"/>
        <rFont val="돋움"/>
        <family val="3"/>
      </rPr>
      <t>세</t>
    </r>
  </si>
  <si>
    <r>
      <t>21</t>
    </r>
    <r>
      <rPr>
        <b/>
        <sz val="8"/>
        <rFont val="돋움"/>
        <family val="3"/>
      </rPr>
      <t>세</t>
    </r>
  </si>
  <si>
    <r>
      <t>22</t>
    </r>
    <r>
      <rPr>
        <b/>
        <sz val="8"/>
        <rFont val="돋움"/>
        <family val="3"/>
      </rPr>
      <t>세</t>
    </r>
  </si>
  <si>
    <r>
      <t>22</t>
    </r>
    <r>
      <rPr>
        <b/>
        <sz val="8"/>
        <rFont val="돋움"/>
        <family val="3"/>
      </rPr>
      <t>세</t>
    </r>
  </si>
  <si>
    <r>
      <t>23</t>
    </r>
    <r>
      <rPr>
        <b/>
        <sz val="8"/>
        <rFont val="돋움"/>
        <family val="3"/>
      </rPr>
      <t>세</t>
    </r>
  </si>
  <si>
    <r>
      <t>23</t>
    </r>
    <r>
      <rPr>
        <b/>
        <sz val="8"/>
        <rFont val="돋움"/>
        <family val="3"/>
      </rPr>
      <t>세</t>
    </r>
  </si>
  <si>
    <r>
      <t>24</t>
    </r>
    <r>
      <rPr>
        <b/>
        <sz val="8"/>
        <rFont val="돋움"/>
        <family val="3"/>
      </rPr>
      <t>세</t>
    </r>
  </si>
  <si>
    <r>
      <t>24</t>
    </r>
    <r>
      <rPr>
        <b/>
        <sz val="8"/>
        <rFont val="돋움"/>
        <family val="3"/>
      </rPr>
      <t>세</t>
    </r>
  </si>
  <si>
    <r>
      <t>25-29</t>
    </r>
    <r>
      <rPr>
        <b/>
        <sz val="8"/>
        <rFont val="돋움"/>
        <family val="3"/>
      </rPr>
      <t>세</t>
    </r>
  </si>
  <si>
    <r>
      <t>25-29</t>
    </r>
    <r>
      <rPr>
        <b/>
        <sz val="8"/>
        <rFont val="돋움"/>
        <family val="3"/>
      </rPr>
      <t>세</t>
    </r>
  </si>
  <si>
    <r>
      <t>25</t>
    </r>
    <r>
      <rPr>
        <b/>
        <sz val="8"/>
        <rFont val="돋움"/>
        <family val="3"/>
      </rPr>
      <t>세</t>
    </r>
  </si>
  <si>
    <r>
      <t>25</t>
    </r>
    <r>
      <rPr>
        <b/>
        <sz val="8"/>
        <rFont val="돋움"/>
        <family val="3"/>
      </rPr>
      <t>세</t>
    </r>
  </si>
  <si>
    <r>
      <t>26</t>
    </r>
    <r>
      <rPr>
        <b/>
        <sz val="8"/>
        <rFont val="돋움"/>
        <family val="3"/>
      </rPr>
      <t>세</t>
    </r>
  </si>
  <si>
    <r>
      <t>26</t>
    </r>
    <r>
      <rPr>
        <b/>
        <sz val="8"/>
        <rFont val="돋움"/>
        <family val="3"/>
      </rPr>
      <t>세</t>
    </r>
  </si>
  <si>
    <r>
      <t>27</t>
    </r>
    <r>
      <rPr>
        <b/>
        <sz val="8"/>
        <rFont val="돋움"/>
        <family val="3"/>
      </rPr>
      <t>세</t>
    </r>
  </si>
  <si>
    <r>
      <t>27</t>
    </r>
    <r>
      <rPr>
        <b/>
        <sz val="8"/>
        <rFont val="돋움"/>
        <family val="3"/>
      </rPr>
      <t>세</t>
    </r>
  </si>
  <si>
    <r>
      <t>28</t>
    </r>
    <r>
      <rPr>
        <b/>
        <sz val="8"/>
        <rFont val="돋움"/>
        <family val="3"/>
      </rPr>
      <t>세</t>
    </r>
  </si>
  <si>
    <r>
      <t>28</t>
    </r>
    <r>
      <rPr>
        <b/>
        <sz val="8"/>
        <rFont val="돋움"/>
        <family val="3"/>
      </rPr>
      <t>세</t>
    </r>
  </si>
  <si>
    <r>
      <t>29</t>
    </r>
    <r>
      <rPr>
        <b/>
        <sz val="8"/>
        <rFont val="돋움"/>
        <family val="3"/>
      </rPr>
      <t>세</t>
    </r>
  </si>
  <si>
    <r>
      <t>29</t>
    </r>
    <r>
      <rPr>
        <b/>
        <sz val="8"/>
        <rFont val="돋움"/>
        <family val="3"/>
      </rPr>
      <t>세</t>
    </r>
  </si>
  <si>
    <r>
      <t>30-34</t>
    </r>
    <r>
      <rPr>
        <b/>
        <sz val="8"/>
        <rFont val="돋움"/>
        <family val="3"/>
      </rPr>
      <t>세</t>
    </r>
  </si>
  <si>
    <r>
      <t>30-34</t>
    </r>
    <r>
      <rPr>
        <b/>
        <sz val="8"/>
        <rFont val="돋움"/>
        <family val="3"/>
      </rPr>
      <t>세</t>
    </r>
  </si>
  <si>
    <r>
      <t>30</t>
    </r>
    <r>
      <rPr>
        <b/>
        <sz val="8"/>
        <rFont val="돋움"/>
        <family val="3"/>
      </rPr>
      <t>세</t>
    </r>
  </si>
  <si>
    <r>
      <t>30</t>
    </r>
    <r>
      <rPr>
        <b/>
        <sz val="8"/>
        <rFont val="돋움"/>
        <family val="3"/>
      </rPr>
      <t>세</t>
    </r>
  </si>
  <si>
    <r>
      <t>31</t>
    </r>
    <r>
      <rPr>
        <b/>
        <sz val="8"/>
        <rFont val="돋움"/>
        <family val="3"/>
      </rPr>
      <t>세</t>
    </r>
  </si>
  <si>
    <r>
      <t>31</t>
    </r>
    <r>
      <rPr>
        <b/>
        <sz val="8"/>
        <rFont val="돋움"/>
        <family val="3"/>
      </rPr>
      <t>세</t>
    </r>
  </si>
  <si>
    <r>
      <t>32</t>
    </r>
    <r>
      <rPr>
        <b/>
        <sz val="8"/>
        <rFont val="돋움"/>
        <family val="3"/>
      </rPr>
      <t>세</t>
    </r>
  </si>
  <si>
    <r>
      <t>32</t>
    </r>
    <r>
      <rPr>
        <b/>
        <sz val="8"/>
        <rFont val="돋움"/>
        <family val="3"/>
      </rPr>
      <t>세</t>
    </r>
  </si>
  <si>
    <r>
      <t>33</t>
    </r>
    <r>
      <rPr>
        <b/>
        <sz val="8"/>
        <rFont val="돋움"/>
        <family val="3"/>
      </rPr>
      <t>세</t>
    </r>
  </si>
  <si>
    <r>
      <t>33</t>
    </r>
    <r>
      <rPr>
        <b/>
        <sz val="8"/>
        <rFont val="돋움"/>
        <family val="3"/>
      </rPr>
      <t>세</t>
    </r>
  </si>
  <si>
    <r>
      <t>34</t>
    </r>
    <r>
      <rPr>
        <b/>
        <sz val="8"/>
        <rFont val="돋움"/>
        <family val="3"/>
      </rPr>
      <t>세</t>
    </r>
  </si>
  <si>
    <r>
      <t>34</t>
    </r>
    <r>
      <rPr>
        <b/>
        <sz val="8"/>
        <rFont val="돋움"/>
        <family val="3"/>
      </rPr>
      <t>세</t>
    </r>
  </si>
  <si>
    <r>
      <t>35-39</t>
    </r>
    <r>
      <rPr>
        <b/>
        <sz val="8"/>
        <rFont val="돋움"/>
        <family val="3"/>
      </rPr>
      <t>세</t>
    </r>
  </si>
  <si>
    <r>
      <t>35-39</t>
    </r>
    <r>
      <rPr>
        <b/>
        <sz val="8"/>
        <rFont val="돋움"/>
        <family val="3"/>
      </rPr>
      <t>세</t>
    </r>
  </si>
  <si>
    <r>
      <t>35</t>
    </r>
    <r>
      <rPr>
        <b/>
        <sz val="8"/>
        <rFont val="돋움"/>
        <family val="3"/>
      </rPr>
      <t>세</t>
    </r>
  </si>
  <si>
    <r>
      <t>35</t>
    </r>
    <r>
      <rPr>
        <b/>
        <sz val="8"/>
        <rFont val="돋움"/>
        <family val="3"/>
      </rPr>
      <t>세</t>
    </r>
  </si>
  <si>
    <r>
      <t>36</t>
    </r>
    <r>
      <rPr>
        <b/>
        <sz val="8"/>
        <rFont val="돋움"/>
        <family val="3"/>
      </rPr>
      <t>세</t>
    </r>
  </si>
  <si>
    <r>
      <t>36</t>
    </r>
    <r>
      <rPr>
        <b/>
        <sz val="8"/>
        <rFont val="돋움"/>
        <family val="3"/>
      </rPr>
      <t>세</t>
    </r>
  </si>
  <si>
    <r>
      <t>37</t>
    </r>
    <r>
      <rPr>
        <b/>
        <sz val="8"/>
        <rFont val="돋움"/>
        <family val="3"/>
      </rPr>
      <t>세</t>
    </r>
  </si>
  <si>
    <r>
      <t>37</t>
    </r>
    <r>
      <rPr>
        <b/>
        <sz val="8"/>
        <rFont val="돋움"/>
        <family val="3"/>
      </rPr>
      <t>세</t>
    </r>
  </si>
  <si>
    <r>
      <t>38</t>
    </r>
    <r>
      <rPr>
        <b/>
        <sz val="8"/>
        <rFont val="돋움"/>
        <family val="3"/>
      </rPr>
      <t>세</t>
    </r>
  </si>
  <si>
    <r>
      <t>38</t>
    </r>
    <r>
      <rPr>
        <b/>
        <sz val="8"/>
        <rFont val="돋움"/>
        <family val="3"/>
      </rPr>
      <t>세</t>
    </r>
  </si>
  <si>
    <r>
      <t>39</t>
    </r>
    <r>
      <rPr>
        <b/>
        <sz val="8"/>
        <rFont val="돋움"/>
        <family val="3"/>
      </rPr>
      <t>세</t>
    </r>
  </si>
  <si>
    <r>
      <t>39</t>
    </r>
    <r>
      <rPr>
        <b/>
        <sz val="8"/>
        <rFont val="돋움"/>
        <family val="3"/>
      </rPr>
      <t>세</t>
    </r>
  </si>
  <si>
    <r>
      <t>40-44</t>
    </r>
    <r>
      <rPr>
        <b/>
        <sz val="8"/>
        <rFont val="돋움"/>
        <family val="3"/>
      </rPr>
      <t>세</t>
    </r>
  </si>
  <si>
    <r>
      <t>40-44</t>
    </r>
    <r>
      <rPr>
        <b/>
        <sz val="8"/>
        <rFont val="돋움"/>
        <family val="3"/>
      </rPr>
      <t>세</t>
    </r>
  </si>
  <si>
    <r>
      <t>40</t>
    </r>
    <r>
      <rPr>
        <b/>
        <sz val="8"/>
        <rFont val="돋움"/>
        <family val="3"/>
      </rPr>
      <t>세</t>
    </r>
  </si>
  <si>
    <r>
      <t>40</t>
    </r>
    <r>
      <rPr>
        <b/>
        <sz val="8"/>
        <rFont val="돋움"/>
        <family val="3"/>
      </rPr>
      <t>세</t>
    </r>
  </si>
  <si>
    <r>
      <t>41</t>
    </r>
    <r>
      <rPr>
        <b/>
        <sz val="8"/>
        <rFont val="돋움"/>
        <family val="3"/>
      </rPr>
      <t>세</t>
    </r>
  </si>
  <si>
    <r>
      <t>41</t>
    </r>
    <r>
      <rPr>
        <b/>
        <sz val="8"/>
        <rFont val="돋움"/>
        <family val="3"/>
      </rPr>
      <t>세</t>
    </r>
  </si>
  <si>
    <r>
      <t>42</t>
    </r>
    <r>
      <rPr>
        <b/>
        <sz val="8"/>
        <rFont val="돋움"/>
        <family val="3"/>
      </rPr>
      <t>세</t>
    </r>
  </si>
  <si>
    <r>
      <t>42</t>
    </r>
    <r>
      <rPr>
        <b/>
        <sz val="8"/>
        <rFont val="돋움"/>
        <family val="3"/>
      </rPr>
      <t>세</t>
    </r>
  </si>
  <si>
    <r>
      <t>43</t>
    </r>
    <r>
      <rPr>
        <b/>
        <sz val="8"/>
        <rFont val="돋움"/>
        <family val="3"/>
      </rPr>
      <t>세</t>
    </r>
  </si>
  <si>
    <r>
      <t>43</t>
    </r>
    <r>
      <rPr>
        <b/>
        <sz val="8"/>
        <rFont val="돋움"/>
        <family val="3"/>
      </rPr>
      <t>세</t>
    </r>
  </si>
  <si>
    <r>
      <t>44</t>
    </r>
    <r>
      <rPr>
        <b/>
        <sz val="8"/>
        <rFont val="돋움"/>
        <family val="3"/>
      </rPr>
      <t>세</t>
    </r>
  </si>
  <si>
    <r>
      <t>44</t>
    </r>
    <r>
      <rPr>
        <b/>
        <sz val="8"/>
        <rFont val="돋움"/>
        <family val="3"/>
      </rPr>
      <t>세</t>
    </r>
  </si>
  <si>
    <r>
      <t>45-49</t>
    </r>
    <r>
      <rPr>
        <b/>
        <sz val="8"/>
        <rFont val="돋움"/>
        <family val="3"/>
      </rPr>
      <t>세</t>
    </r>
  </si>
  <si>
    <r>
      <t>45-49</t>
    </r>
    <r>
      <rPr>
        <b/>
        <sz val="8"/>
        <rFont val="돋움"/>
        <family val="3"/>
      </rPr>
      <t>세</t>
    </r>
  </si>
  <si>
    <r>
      <t>45</t>
    </r>
    <r>
      <rPr>
        <b/>
        <sz val="8"/>
        <rFont val="돋움"/>
        <family val="3"/>
      </rPr>
      <t>세</t>
    </r>
  </si>
  <si>
    <r>
      <t>45</t>
    </r>
    <r>
      <rPr>
        <b/>
        <sz val="8"/>
        <rFont val="돋움"/>
        <family val="3"/>
      </rPr>
      <t>세</t>
    </r>
  </si>
  <si>
    <r>
      <t>46</t>
    </r>
    <r>
      <rPr>
        <b/>
        <sz val="8"/>
        <rFont val="돋움"/>
        <family val="3"/>
      </rPr>
      <t>세</t>
    </r>
  </si>
  <si>
    <r>
      <t>46</t>
    </r>
    <r>
      <rPr>
        <b/>
        <sz val="8"/>
        <rFont val="돋움"/>
        <family val="3"/>
      </rPr>
      <t>세</t>
    </r>
  </si>
  <si>
    <r>
      <t>47</t>
    </r>
    <r>
      <rPr>
        <b/>
        <sz val="8"/>
        <rFont val="돋움"/>
        <family val="3"/>
      </rPr>
      <t>세</t>
    </r>
  </si>
  <si>
    <r>
      <t>47</t>
    </r>
    <r>
      <rPr>
        <b/>
        <sz val="8"/>
        <rFont val="돋움"/>
        <family val="3"/>
      </rPr>
      <t>세</t>
    </r>
  </si>
  <si>
    <r>
      <t>48</t>
    </r>
    <r>
      <rPr>
        <b/>
        <sz val="8"/>
        <rFont val="돋움"/>
        <family val="3"/>
      </rPr>
      <t>세</t>
    </r>
  </si>
  <si>
    <r>
      <t>48</t>
    </r>
    <r>
      <rPr>
        <b/>
        <sz val="8"/>
        <rFont val="돋움"/>
        <family val="3"/>
      </rPr>
      <t>세</t>
    </r>
  </si>
  <si>
    <r>
      <t>49</t>
    </r>
    <r>
      <rPr>
        <b/>
        <sz val="8"/>
        <rFont val="돋움"/>
        <family val="3"/>
      </rPr>
      <t>세</t>
    </r>
  </si>
  <si>
    <r>
      <t>49</t>
    </r>
    <r>
      <rPr>
        <b/>
        <sz val="8"/>
        <rFont val="돋움"/>
        <family val="3"/>
      </rPr>
      <t>세</t>
    </r>
  </si>
  <si>
    <r>
      <t>50-54</t>
    </r>
    <r>
      <rPr>
        <b/>
        <sz val="8"/>
        <rFont val="돋움"/>
        <family val="3"/>
      </rPr>
      <t>세</t>
    </r>
  </si>
  <si>
    <r>
      <t>50-54</t>
    </r>
    <r>
      <rPr>
        <b/>
        <sz val="8"/>
        <rFont val="돋움"/>
        <family val="3"/>
      </rPr>
      <t>세</t>
    </r>
  </si>
  <si>
    <r>
      <t>50</t>
    </r>
    <r>
      <rPr>
        <b/>
        <sz val="8"/>
        <rFont val="돋움"/>
        <family val="3"/>
      </rPr>
      <t>세</t>
    </r>
  </si>
  <si>
    <r>
      <t>50</t>
    </r>
    <r>
      <rPr>
        <b/>
        <sz val="8"/>
        <rFont val="돋움"/>
        <family val="3"/>
      </rPr>
      <t>세</t>
    </r>
  </si>
  <si>
    <r>
      <t>51</t>
    </r>
    <r>
      <rPr>
        <b/>
        <sz val="8"/>
        <rFont val="돋움"/>
        <family val="3"/>
      </rPr>
      <t>세</t>
    </r>
  </si>
  <si>
    <r>
      <t>51</t>
    </r>
    <r>
      <rPr>
        <b/>
        <sz val="8"/>
        <rFont val="돋움"/>
        <family val="3"/>
      </rPr>
      <t>세</t>
    </r>
  </si>
  <si>
    <r>
      <t>52</t>
    </r>
    <r>
      <rPr>
        <b/>
        <sz val="8"/>
        <rFont val="돋움"/>
        <family val="3"/>
      </rPr>
      <t>세</t>
    </r>
  </si>
  <si>
    <r>
      <t>52</t>
    </r>
    <r>
      <rPr>
        <b/>
        <sz val="8"/>
        <rFont val="돋움"/>
        <family val="3"/>
      </rPr>
      <t>세</t>
    </r>
  </si>
  <si>
    <r>
      <t>53</t>
    </r>
    <r>
      <rPr>
        <b/>
        <sz val="8"/>
        <rFont val="돋움"/>
        <family val="3"/>
      </rPr>
      <t>세</t>
    </r>
  </si>
  <si>
    <r>
      <t>53</t>
    </r>
    <r>
      <rPr>
        <b/>
        <sz val="8"/>
        <rFont val="돋움"/>
        <family val="3"/>
      </rPr>
      <t>세</t>
    </r>
  </si>
  <si>
    <r>
      <t>54</t>
    </r>
    <r>
      <rPr>
        <b/>
        <sz val="8"/>
        <rFont val="돋움"/>
        <family val="3"/>
      </rPr>
      <t>세</t>
    </r>
  </si>
  <si>
    <r>
      <t>54</t>
    </r>
    <r>
      <rPr>
        <b/>
        <sz val="8"/>
        <rFont val="돋움"/>
        <family val="3"/>
      </rPr>
      <t>세</t>
    </r>
  </si>
  <si>
    <r>
      <t>55-59</t>
    </r>
    <r>
      <rPr>
        <b/>
        <sz val="8"/>
        <rFont val="돋움"/>
        <family val="3"/>
      </rPr>
      <t>세</t>
    </r>
  </si>
  <si>
    <r>
      <t>55-59</t>
    </r>
    <r>
      <rPr>
        <b/>
        <sz val="8"/>
        <rFont val="돋움"/>
        <family val="3"/>
      </rPr>
      <t>세</t>
    </r>
  </si>
  <si>
    <r>
      <t>55</t>
    </r>
    <r>
      <rPr>
        <b/>
        <sz val="8"/>
        <rFont val="돋움"/>
        <family val="3"/>
      </rPr>
      <t>세</t>
    </r>
  </si>
  <si>
    <r>
      <t>55</t>
    </r>
    <r>
      <rPr>
        <b/>
        <sz val="8"/>
        <rFont val="돋움"/>
        <family val="3"/>
      </rPr>
      <t>세</t>
    </r>
  </si>
  <si>
    <r>
      <t>56</t>
    </r>
    <r>
      <rPr>
        <b/>
        <sz val="8"/>
        <rFont val="돋움"/>
        <family val="3"/>
      </rPr>
      <t>세</t>
    </r>
  </si>
  <si>
    <r>
      <t>56</t>
    </r>
    <r>
      <rPr>
        <b/>
        <sz val="8"/>
        <rFont val="돋움"/>
        <family val="3"/>
      </rPr>
      <t>세</t>
    </r>
  </si>
  <si>
    <r>
      <t>57</t>
    </r>
    <r>
      <rPr>
        <b/>
        <sz val="8"/>
        <rFont val="돋움"/>
        <family val="3"/>
      </rPr>
      <t>세</t>
    </r>
  </si>
  <si>
    <r>
      <t>57</t>
    </r>
    <r>
      <rPr>
        <b/>
        <sz val="8"/>
        <rFont val="돋움"/>
        <family val="3"/>
      </rPr>
      <t>세</t>
    </r>
  </si>
  <si>
    <r>
      <t>58</t>
    </r>
    <r>
      <rPr>
        <b/>
        <sz val="8"/>
        <rFont val="돋움"/>
        <family val="3"/>
      </rPr>
      <t>세</t>
    </r>
  </si>
  <si>
    <r>
      <t>58</t>
    </r>
    <r>
      <rPr>
        <b/>
        <sz val="8"/>
        <rFont val="돋움"/>
        <family val="3"/>
      </rPr>
      <t>세</t>
    </r>
  </si>
  <si>
    <r>
      <t>59</t>
    </r>
    <r>
      <rPr>
        <b/>
        <sz val="8"/>
        <rFont val="돋움"/>
        <family val="3"/>
      </rPr>
      <t>세</t>
    </r>
  </si>
  <si>
    <r>
      <t>2005</t>
    </r>
    <r>
      <rPr>
        <b/>
        <sz val="16"/>
        <rFont val="돋움"/>
        <family val="3"/>
      </rPr>
      <t>년말 주민등록인구 통계</t>
    </r>
  </si>
</sst>
</file>

<file path=xl/styles.xml><?xml version="1.0" encoding="utf-8"?>
<styleSheet xmlns="http://schemas.openxmlformats.org/spreadsheetml/2006/main">
  <numFmts count="3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#,##0_);[Red]\(#,##0\)"/>
  </numFmts>
  <fonts count="39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8"/>
      <name val="돋움"/>
      <family val="3"/>
    </font>
    <font>
      <sz val="9"/>
      <name val="Arial Narrow"/>
      <family val="2"/>
    </font>
    <font>
      <b/>
      <sz val="12"/>
      <name val="돋움"/>
      <family val="3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8"/>
      <name val="돋움"/>
      <family val="3"/>
    </font>
    <font>
      <b/>
      <sz val="8"/>
      <color indexed="12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9"/>
      <name val="돋움"/>
      <family val="3"/>
    </font>
    <font>
      <b/>
      <sz val="9"/>
      <color indexed="12"/>
      <name val="돋움"/>
      <family val="3"/>
    </font>
    <font>
      <b/>
      <sz val="9"/>
      <color indexed="12"/>
      <name val="Arial Narrow"/>
      <family val="2"/>
    </font>
    <font>
      <b/>
      <sz val="9"/>
      <name val="돋움"/>
      <family val="3"/>
    </font>
    <font>
      <sz val="9"/>
      <color indexed="12"/>
      <name val="Arial Narrow"/>
      <family val="2"/>
    </font>
    <font>
      <b/>
      <sz val="9"/>
      <name val="Arial Narrow"/>
      <family val="2"/>
    </font>
    <font>
      <b/>
      <sz val="7.5"/>
      <name val="돋움"/>
      <family val="3"/>
    </font>
    <font>
      <b/>
      <sz val="11"/>
      <name val="굴림"/>
      <family val="3"/>
    </font>
    <font>
      <b/>
      <sz val="8"/>
      <color indexed="12"/>
      <name val="돋움"/>
      <family val="3"/>
    </font>
    <font>
      <b/>
      <sz val="16"/>
      <name val="Arial Narrow"/>
      <family val="2"/>
    </font>
    <font>
      <b/>
      <sz val="16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11" fillId="2" borderId="0" applyNumberFormat="0" applyBorder="0" applyAlignment="0" applyProtection="0"/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1" fillId="2" borderId="3" applyNumberFormat="0" applyBorder="0" applyAlignment="0" applyProtection="0"/>
    <xf numFmtId="0" fontId="14" fillId="0" borderId="4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14" fillId="0" borderId="0">
      <alignment/>
      <protection/>
    </xf>
  </cellStyleXfs>
  <cellXfs count="228">
    <xf numFmtId="0" fontId="0" fillId="0" borderId="0" xfId="0" applyAlignment="1">
      <alignment/>
    </xf>
    <xf numFmtId="41" fontId="17" fillId="0" borderId="0" xfId="20" applyFont="1" applyAlignment="1" applyProtection="1">
      <alignment horizontal="left" vertical="center"/>
      <protection/>
    </xf>
    <xf numFmtId="41" fontId="17" fillId="0" borderId="0" xfId="20" applyFont="1" applyBorder="1" applyAlignment="1" applyProtection="1">
      <alignment vertical="center"/>
      <protection/>
    </xf>
    <xf numFmtId="41" fontId="17" fillId="0" borderId="0" xfId="20" applyFont="1" applyAlignment="1" applyProtection="1">
      <alignment/>
      <protection/>
    </xf>
    <xf numFmtId="41" fontId="17" fillId="0" borderId="0" xfId="20" applyFont="1" applyBorder="1" applyAlignment="1" applyProtection="1">
      <alignment/>
      <protection/>
    </xf>
    <xf numFmtId="41" fontId="19" fillId="0" borderId="0" xfId="20" applyFont="1" applyAlignment="1" applyProtection="1">
      <alignment horizontal="left" vertical="center"/>
      <protection/>
    </xf>
    <xf numFmtId="41" fontId="20" fillId="0" borderId="0" xfId="20" applyFont="1" applyAlignment="1" applyProtection="1">
      <alignment/>
      <protection/>
    </xf>
    <xf numFmtId="41" fontId="21" fillId="0" borderId="0" xfId="20" applyFont="1" applyAlignment="1" applyProtection="1">
      <alignment horizontal="right" vertical="center"/>
      <protection/>
    </xf>
    <xf numFmtId="41" fontId="20" fillId="0" borderId="0" xfId="20" applyFont="1" applyBorder="1" applyAlignment="1" applyProtection="1">
      <alignment/>
      <protection/>
    </xf>
    <xf numFmtId="41" fontId="16" fillId="0" borderId="5" xfId="20" applyFont="1" applyBorder="1" applyAlignment="1" applyProtection="1">
      <alignment horizontal="center" vertical="center"/>
      <protection/>
    </xf>
    <xf numFmtId="41" fontId="16" fillId="0" borderId="6" xfId="20" applyFont="1" applyBorder="1" applyAlignment="1" applyProtection="1">
      <alignment horizontal="center" vertical="center"/>
      <protection/>
    </xf>
    <xf numFmtId="41" fontId="22" fillId="0" borderId="5" xfId="20" applyFont="1" applyBorder="1" applyAlignment="1" applyProtection="1">
      <alignment horizontal="center" vertical="center"/>
      <protection locked="0"/>
    </xf>
    <xf numFmtId="41" fontId="23" fillId="0" borderId="7" xfId="20" applyFont="1" applyBorder="1" applyAlignment="1" applyProtection="1">
      <alignment vertical="center"/>
      <protection/>
    </xf>
    <xf numFmtId="41" fontId="23" fillId="0" borderId="8" xfId="20" applyFont="1" applyBorder="1" applyAlignment="1" applyProtection="1">
      <alignment vertical="center"/>
      <protection/>
    </xf>
    <xf numFmtId="41" fontId="23" fillId="0" borderId="6" xfId="20" applyFont="1" applyBorder="1" applyAlignment="1" applyProtection="1">
      <alignment vertical="center"/>
      <protection/>
    </xf>
    <xf numFmtId="41" fontId="24" fillId="0" borderId="0" xfId="20" applyFont="1" applyAlignment="1" applyProtection="1">
      <alignment/>
      <protection locked="0"/>
    </xf>
    <xf numFmtId="41" fontId="16" fillId="0" borderId="9" xfId="20" applyFont="1" applyBorder="1" applyAlignment="1" applyProtection="1">
      <alignment horizontal="center" vertical="center"/>
      <protection locked="0"/>
    </xf>
    <xf numFmtId="41" fontId="25" fillId="0" borderId="10" xfId="20" applyFont="1" applyBorder="1" applyAlignment="1" applyProtection="1">
      <alignment vertical="center"/>
      <protection/>
    </xf>
    <xf numFmtId="41" fontId="25" fillId="0" borderId="0" xfId="20" applyFont="1" applyBorder="1" applyAlignment="1" applyProtection="1">
      <alignment vertical="center"/>
      <protection/>
    </xf>
    <xf numFmtId="41" fontId="21" fillId="0" borderId="11" xfId="20" applyNumberFormat="1" applyFont="1" applyBorder="1" applyAlignment="1" applyProtection="1">
      <alignment vertical="center"/>
      <protection locked="0"/>
    </xf>
    <xf numFmtId="41" fontId="25" fillId="0" borderId="11" xfId="20" applyFont="1" applyBorder="1" applyAlignment="1" applyProtection="1">
      <alignment vertical="center"/>
      <protection/>
    </xf>
    <xf numFmtId="41" fontId="21" fillId="0" borderId="0" xfId="20" applyNumberFormat="1" applyFont="1" applyBorder="1" applyAlignment="1" applyProtection="1">
      <alignment vertical="center"/>
      <protection locked="0"/>
    </xf>
    <xf numFmtId="41" fontId="21" fillId="0" borderId="12" xfId="20" applyNumberFormat="1" applyFont="1" applyBorder="1" applyAlignment="1" applyProtection="1">
      <alignment vertical="center"/>
      <protection locked="0"/>
    </xf>
    <xf numFmtId="41" fontId="21" fillId="0" borderId="0" xfId="20" applyFont="1" applyAlignment="1" applyProtection="1">
      <alignment/>
      <protection locked="0"/>
    </xf>
    <xf numFmtId="41" fontId="23" fillId="0" borderId="11" xfId="20" applyFont="1" applyBorder="1" applyAlignment="1" applyProtection="1">
      <alignment vertical="center"/>
      <protection/>
    </xf>
    <xf numFmtId="176" fontId="26" fillId="0" borderId="11" xfId="0" applyNumberFormat="1" applyFont="1" applyBorder="1" applyAlignment="1" applyProtection="1">
      <alignment vertical="center"/>
      <protection locked="0"/>
    </xf>
    <xf numFmtId="176" fontId="26" fillId="0" borderId="0" xfId="0" applyNumberFormat="1" applyFont="1" applyBorder="1" applyAlignment="1" applyProtection="1">
      <alignment vertical="center"/>
      <protection locked="0"/>
    </xf>
    <xf numFmtId="41" fontId="21" fillId="0" borderId="0" xfId="20" applyFont="1" applyBorder="1" applyAlignment="1" applyProtection="1">
      <alignment/>
      <protection locked="0"/>
    </xf>
    <xf numFmtId="176" fontId="26" fillId="0" borderId="13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41" fontId="16" fillId="0" borderId="14" xfId="20" applyFont="1" applyBorder="1" applyAlignment="1" applyProtection="1">
      <alignment horizontal="center" vertical="center"/>
      <protection locked="0"/>
    </xf>
    <xf numFmtId="41" fontId="25" fillId="0" borderId="15" xfId="20" applyFont="1" applyBorder="1" applyAlignment="1" applyProtection="1">
      <alignment vertical="center"/>
      <protection/>
    </xf>
    <xf numFmtId="41" fontId="25" fillId="0" borderId="13" xfId="20" applyFont="1" applyBorder="1" applyAlignment="1" applyProtection="1">
      <alignment vertical="center"/>
      <protection/>
    </xf>
    <xf numFmtId="41" fontId="21" fillId="0" borderId="13" xfId="20" applyNumberFormat="1" applyFont="1" applyBorder="1" applyAlignment="1" applyProtection="1">
      <alignment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41" fontId="21" fillId="0" borderId="16" xfId="20" applyNumberFormat="1" applyFont="1" applyBorder="1" applyAlignment="1" applyProtection="1">
      <alignment vertical="center"/>
      <protection locked="0"/>
    </xf>
    <xf numFmtId="41" fontId="24" fillId="0" borderId="8" xfId="20" applyFont="1" applyBorder="1" applyAlignment="1" applyProtection="1">
      <alignment/>
      <protection locked="0"/>
    </xf>
    <xf numFmtId="41" fontId="27" fillId="0" borderId="11" xfId="20" applyFont="1" applyBorder="1" applyAlignment="1" applyProtection="1">
      <alignment vertical="center"/>
      <protection/>
    </xf>
    <xf numFmtId="41" fontId="27" fillId="0" borderId="0" xfId="20" applyFont="1" applyBorder="1" applyAlignment="1" applyProtection="1">
      <alignment vertical="center"/>
      <protection/>
    </xf>
    <xf numFmtId="41" fontId="27" fillId="0" borderId="13" xfId="20" applyFont="1" applyBorder="1" applyAlignment="1" applyProtection="1">
      <alignment vertical="center"/>
      <protection/>
    </xf>
    <xf numFmtId="41" fontId="24" fillId="0" borderId="0" xfId="20" applyFont="1" applyBorder="1" applyAlignment="1" applyProtection="1">
      <alignment/>
      <protection locked="0"/>
    </xf>
    <xf numFmtId="41" fontId="23" fillId="3" borderId="8" xfId="20" applyFont="1" applyFill="1" applyBorder="1" applyAlignment="1" applyProtection="1">
      <alignment vertical="center"/>
      <protection/>
    </xf>
    <xf numFmtId="41" fontId="21" fillId="3" borderId="0" xfId="20" applyNumberFormat="1" applyFont="1" applyFill="1" applyBorder="1" applyAlignment="1" applyProtection="1">
      <alignment vertical="center"/>
      <protection locked="0"/>
    </xf>
    <xf numFmtId="41" fontId="21" fillId="0" borderId="4" xfId="20" applyFont="1" applyBorder="1" applyAlignment="1" applyProtection="1">
      <alignment/>
      <protection locked="0"/>
    </xf>
    <xf numFmtId="41" fontId="24" fillId="0" borderId="13" xfId="20" applyFont="1" applyBorder="1" applyAlignment="1" applyProtection="1">
      <alignment/>
      <protection locked="0"/>
    </xf>
    <xf numFmtId="41" fontId="21" fillId="0" borderId="9" xfId="20" applyFont="1" applyBorder="1" applyAlignment="1" applyProtection="1">
      <alignment horizontal="center" vertical="center"/>
      <protection locked="0"/>
    </xf>
    <xf numFmtId="41" fontId="21" fillId="0" borderId="10" xfId="20" applyFont="1" applyBorder="1" applyAlignment="1" applyProtection="1">
      <alignment vertical="center"/>
      <protection locked="0"/>
    </xf>
    <xf numFmtId="41" fontId="21" fillId="0" borderId="0" xfId="20" applyFont="1" applyBorder="1" applyAlignment="1" applyProtection="1">
      <alignment vertical="center"/>
      <protection locked="0"/>
    </xf>
    <xf numFmtId="41" fontId="21" fillId="0" borderId="12" xfId="20" applyFont="1" applyBorder="1" applyAlignment="1" applyProtection="1">
      <alignment vertical="center"/>
      <protection locked="0"/>
    </xf>
    <xf numFmtId="41" fontId="17" fillId="0" borderId="9" xfId="20" applyFont="1" applyBorder="1" applyAlignment="1" applyProtection="1">
      <alignment/>
      <protection locked="0"/>
    </xf>
    <xf numFmtId="41" fontId="17" fillId="0" borderId="0" xfId="20" applyFont="1" applyBorder="1" applyAlignment="1" applyProtection="1">
      <alignment/>
      <protection locked="0"/>
    </xf>
    <xf numFmtId="41" fontId="17" fillId="0" borderId="12" xfId="20" applyFont="1" applyBorder="1" applyAlignment="1" applyProtection="1">
      <alignment/>
      <protection locked="0"/>
    </xf>
    <xf numFmtId="41" fontId="17" fillId="0" borderId="0" xfId="20" applyFont="1" applyAlignment="1" applyProtection="1">
      <alignment/>
      <protection locked="0"/>
    </xf>
    <xf numFmtId="41" fontId="17" fillId="0" borderId="14" xfId="20" applyFont="1" applyBorder="1" applyAlignment="1" applyProtection="1">
      <alignment/>
      <protection locked="0"/>
    </xf>
    <xf numFmtId="41" fontId="17" fillId="0" borderId="13" xfId="20" applyFont="1" applyBorder="1" applyAlignment="1" applyProtection="1">
      <alignment/>
      <protection locked="0"/>
    </xf>
    <xf numFmtId="41" fontId="17" fillId="0" borderId="16" xfId="20" applyFont="1" applyBorder="1" applyAlignment="1" applyProtection="1">
      <alignment/>
      <protection locked="0"/>
    </xf>
    <xf numFmtId="41" fontId="16" fillId="2" borderId="0" xfId="20" applyFont="1" applyFill="1" applyAlignment="1" applyProtection="1">
      <alignment horizontal="center" vertical="center"/>
      <protection locked="0"/>
    </xf>
    <xf numFmtId="41" fontId="21" fillId="2" borderId="0" xfId="20" applyFont="1" applyFill="1" applyAlignment="1" applyProtection="1">
      <alignment vertical="center"/>
      <protection locked="0"/>
    </xf>
    <xf numFmtId="41" fontId="21" fillId="0" borderId="0" xfId="20" applyFont="1" applyFill="1" applyAlignment="1" applyProtection="1">
      <alignment vertical="center"/>
      <protection locked="0"/>
    </xf>
    <xf numFmtId="41" fontId="25" fillId="0" borderId="0" xfId="20" applyNumberFormat="1" applyFont="1" applyFill="1" applyAlignment="1" applyProtection="1">
      <alignment vertical="center"/>
      <protection locked="0"/>
    </xf>
    <xf numFmtId="41" fontId="25" fillId="2" borderId="0" xfId="20" applyFont="1" applyFill="1" applyAlignment="1" applyProtection="1">
      <alignment vertical="center"/>
      <protection locked="0"/>
    </xf>
    <xf numFmtId="41" fontId="21" fillId="2" borderId="0" xfId="20" applyFont="1" applyFill="1" applyBorder="1" applyAlignment="1" applyProtection="1">
      <alignment vertical="center"/>
      <protection locked="0"/>
    </xf>
    <xf numFmtId="41" fontId="18" fillId="2" borderId="0" xfId="20" applyFont="1" applyFill="1" applyAlignment="1" applyProtection="1">
      <alignment horizontal="left" vertical="center"/>
      <protection locked="0"/>
    </xf>
    <xf numFmtId="41" fontId="24" fillId="2" borderId="0" xfId="20" applyFont="1" applyFill="1" applyAlignment="1" applyProtection="1">
      <alignment vertical="center"/>
      <protection locked="0"/>
    </xf>
    <xf numFmtId="41" fontId="24" fillId="0" borderId="0" xfId="20" applyFont="1" applyFill="1" applyAlignment="1" applyProtection="1">
      <alignment vertical="center"/>
      <protection locked="0"/>
    </xf>
    <xf numFmtId="41" fontId="23" fillId="0" borderId="0" xfId="20" applyNumberFormat="1" applyFont="1" applyFill="1" applyAlignment="1" applyProtection="1">
      <alignment vertical="center"/>
      <protection locked="0"/>
    </xf>
    <xf numFmtId="41" fontId="23" fillId="2" borderId="0" xfId="20" applyFont="1" applyFill="1" applyAlignment="1" applyProtection="1">
      <alignment vertical="center"/>
      <protection locked="0"/>
    </xf>
    <xf numFmtId="41" fontId="21" fillId="2" borderId="0" xfId="20" applyFont="1" applyFill="1" applyAlignment="1" applyProtection="1">
      <alignment horizontal="right" vertical="center"/>
      <protection locked="0"/>
    </xf>
    <xf numFmtId="41" fontId="24" fillId="2" borderId="0" xfId="20" applyFont="1" applyFill="1" applyBorder="1" applyAlignment="1" applyProtection="1">
      <alignment vertical="center"/>
      <protection locked="0"/>
    </xf>
    <xf numFmtId="41" fontId="28" fillId="2" borderId="5" xfId="20" applyFont="1" applyFill="1" applyBorder="1" applyAlignment="1" applyProtection="1">
      <alignment horizontal="center" vertical="center"/>
      <protection locked="0"/>
    </xf>
    <xf numFmtId="41" fontId="28" fillId="3" borderId="5" xfId="20" applyFont="1" applyFill="1" applyBorder="1" applyAlignment="1" applyProtection="1">
      <alignment horizontal="center" vertical="center"/>
      <protection locked="0"/>
    </xf>
    <xf numFmtId="41" fontId="28" fillId="0" borderId="5" xfId="20" applyFont="1" applyFill="1" applyBorder="1" applyAlignment="1" applyProtection="1">
      <alignment horizontal="center" vertical="center"/>
      <protection locked="0"/>
    </xf>
    <xf numFmtId="41" fontId="36" fillId="0" borderId="14" xfId="20" applyFont="1" applyFill="1" applyBorder="1" applyAlignment="1" applyProtection="1">
      <alignment horizontal="center" vertical="center"/>
      <protection/>
    </xf>
    <xf numFmtId="41" fontId="28" fillId="0" borderId="5" xfId="20" applyNumberFormat="1" applyFont="1" applyFill="1" applyBorder="1" applyAlignment="1" applyProtection="1">
      <alignment horizontal="center" vertical="center"/>
      <protection locked="0"/>
    </xf>
    <xf numFmtId="41" fontId="21" fillId="2" borderId="14" xfId="20" applyFont="1" applyFill="1" applyBorder="1" applyAlignment="1" applyProtection="1">
      <alignment vertical="center"/>
      <protection locked="0"/>
    </xf>
    <xf numFmtId="41" fontId="29" fillId="2" borderId="5" xfId="20" applyFont="1" applyFill="1" applyBorder="1" applyAlignment="1" applyProtection="1">
      <alignment horizontal="center" vertical="center"/>
      <protection locked="0"/>
    </xf>
    <xf numFmtId="41" fontId="30" fillId="2" borderId="7" xfId="20" applyFont="1" applyFill="1" applyBorder="1" applyAlignment="1" applyProtection="1">
      <alignment horizontal="right" vertical="center"/>
      <protection/>
    </xf>
    <xf numFmtId="41" fontId="30" fillId="2" borderId="8" xfId="20" applyFont="1" applyFill="1" applyBorder="1" applyAlignment="1" applyProtection="1">
      <alignment horizontal="right" vertical="center"/>
      <protection/>
    </xf>
    <xf numFmtId="41" fontId="30" fillId="3" borderId="8" xfId="20" applyFont="1" applyFill="1" applyBorder="1" applyAlignment="1" applyProtection="1">
      <alignment horizontal="right" vertical="center"/>
      <protection/>
    </xf>
    <xf numFmtId="41" fontId="30" fillId="0" borderId="8" xfId="20" applyFont="1" applyFill="1" applyBorder="1" applyAlignment="1" applyProtection="1">
      <alignment horizontal="right" vertical="center"/>
      <protection/>
    </xf>
    <xf numFmtId="41" fontId="30" fillId="0" borderId="8" xfId="20" applyNumberFormat="1" applyFont="1" applyFill="1" applyBorder="1" applyAlignment="1" applyProtection="1">
      <alignment horizontal="right" vertical="center"/>
      <protection/>
    </xf>
    <xf numFmtId="41" fontId="25" fillId="2" borderId="8" xfId="20" applyFont="1" applyFill="1" applyBorder="1" applyAlignment="1" applyProtection="1">
      <alignment horizontal="right" vertical="center"/>
      <protection locked="0"/>
    </xf>
    <xf numFmtId="0" fontId="31" fillId="2" borderId="5" xfId="20" applyNumberFormat="1" applyFont="1" applyFill="1" applyBorder="1" applyAlignment="1" applyProtection="1">
      <alignment horizontal="center" vertical="center"/>
      <protection locked="0"/>
    </xf>
    <xf numFmtId="41" fontId="30" fillId="3" borderId="6" xfId="20" applyFont="1" applyFill="1" applyBorder="1" applyAlignment="1" applyProtection="1">
      <alignment horizontal="right" vertical="center"/>
      <protection/>
    </xf>
    <xf numFmtId="41" fontId="21" fillId="2" borderId="0" xfId="20" applyFont="1" applyFill="1" applyBorder="1" applyAlignment="1" applyProtection="1">
      <alignment horizontal="right" vertical="center"/>
      <protection locked="0"/>
    </xf>
    <xf numFmtId="0" fontId="28" fillId="2" borderId="9" xfId="20" applyNumberFormat="1" applyFont="1" applyFill="1" applyBorder="1" applyAlignment="1" applyProtection="1">
      <alignment horizontal="center" vertical="center"/>
      <protection locked="0"/>
    </xf>
    <xf numFmtId="41" fontId="32" fillId="0" borderId="0" xfId="20" applyNumberFormat="1" applyFont="1" applyFill="1" applyBorder="1" applyAlignment="1" applyProtection="1">
      <alignment horizontal="right" vertical="center"/>
      <protection/>
    </xf>
    <xf numFmtId="41" fontId="17" fillId="3" borderId="0" xfId="20" applyNumberFormat="1" applyFont="1" applyFill="1" applyBorder="1" applyAlignment="1" applyProtection="1">
      <alignment horizontal="right" vertical="center"/>
      <protection locked="0"/>
    </xf>
    <xf numFmtId="41" fontId="32" fillId="0" borderId="0" xfId="0" applyNumberFormat="1" applyFont="1" applyFill="1" applyBorder="1" applyAlignment="1" applyProtection="1">
      <alignment vertical="center"/>
      <protection locked="0"/>
    </xf>
    <xf numFmtId="41" fontId="17" fillId="3" borderId="12" xfId="20" applyNumberFormat="1" applyFont="1" applyFill="1" applyBorder="1" applyAlignment="1" applyProtection="1">
      <alignment horizontal="right" vertical="center"/>
      <protection locked="0"/>
    </xf>
    <xf numFmtId="41" fontId="32" fillId="0" borderId="0" xfId="0" applyNumberFormat="1" applyFont="1" applyFill="1" applyBorder="1" applyAlignment="1">
      <alignment vertical="center"/>
    </xf>
    <xf numFmtId="0" fontId="28" fillId="2" borderId="10" xfId="20" applyNumberFormat="1" applyFont="1" applyFill="1" applyBorder="1" applyAlignment="1" applyProtection="1">
      <alignment horizontal="center" vertical="center"/>
      <protection locked="0"/>
    </xf>
    <xf numFmtId="41" fontId="32" fillId="0" borderId="10" xfId="20" applyNumberFormat="1" applyFont="1" applyFill="1" applyBorder="1" applyAlignment="1" applyProtection="1">
      <alignment horizontal="right" vertical="center"/>
      <protection/>
    </xf>
    <xf numFmtId="41" fontId="33" fillId="2" borderId="0" xfId="20" applyFont="1" applyFill="1" applyAlignment="1" applyProtection="1">
      <alignment vertical="center"/>
      <protection locked="0"/>
    </xf>
    <xf numFmtId="41" fontId="17" fillId="2" borderId="0" xfId="20" applyFont="1" applyFill="1" applyAlignment="1" applyProtection="1">
      <alignment/>
      <protection locked="0"/>
    </xf>
    <xf numFmtId="41" fontId="19" fillId="2" borderId="0" xfId="20" applyFont="1" applyFill="1" applyAlignment="1" applyProtection="1">
      <alignment vertical="center"/>
      <protection locked="0"/>
    </xf>
    <xf numFmtId="41" fontId="33" fillId="2" borderId="0" xfId="20" applyFont="1" applyFill="1" applyAlignment="1" applyProtection="1">
      <alignment/>
      <protection locked="0"/>
    </xf>
    <xf numFmtId="41" fontId="31" fillId="2" borderId="6" xfId="20" applyFont="1" applyFill="1" applyBorder="1" applyAlignment="1" applyProtection="1">
      <alignment horizontal="center" vertical="center"/>
      <protection locked="0"/>
    </xf>
    <xf numFmtId="41" fontId="31" fillId="2" borderId="5" xfId="20" applyFont="1" applyFill="1" applyBorder="1" applyAlignment="1" applyProtection="1">
      <alignment horizontal="center" vertical="center"/>
      <protection locked="0"/>
    </xf>
    <xf numFmtId="41" fontId="30" fillId="2" borderId="8" xfId="20" applyFont="1" applyFill="1" applyBorder="1" applyAlignment="1" applyProtection="1">
      <alignment vertical="center"/>
      <protection/>
    </xf>
    <xf numFmtId="41" fontId="30" fillId="2" borderId="0" xfId="20" applyFont="1" applyFill="1" applyAlignment="1" applyProtection="1">
      <alignment/>
      <protection locked="0"/>
    </xf>
    <xf numFmtId="41" fontId="31" fillId="2" borderId="17" xfId="20" applyFont="1" applyFill="1" applyBorder="1" applyAlignment="1" applyProtection="1">
      <alignment horizontal="center" vertical="center"/>
      <protection locked="0"/>
    </xf>
    <xf numFmtId="41" fontId="32" fillId="2" borderId="11" xfId="20" applyFont="1" applyFill="1" applyBorder="1" applyAlignment="1" applyProtection="1">
      <alignment vertical="center"/>
      <protection/>
    </xf>
    <xf numFmtId="41" fontId="17" fillId="2" borderId="11" xfId="20" applyFont="1" applyFill="1" applyBorder="1" applyAlignment="1" applyProtection="1">
      <alignment vertical="center"/>
      <protection locked="0"/>
    </xf>
    <xf numFmtId="41" fontId="31" fillId="2" borderId="9" xfId="20" applyFont="1" applyFill="1" applyBorder="1" applyAlignment="1" applyProtection="1">
      <alignment horizontal="center" vertical="center"/>
      <protection locked="0"/>
    </xf>
    <xf numFmtId="41" fontId="32" fillId="2" borderId="0" xfId="20" applyFont="1" applyFill="1" applyBorder="1" applyAlignment="1" applyProtection="1">
      <alignment vertical="center"/>
      <protection/>
    </xf>
    <xf numFmtId="41" fontId="17" fillId="2" borderId="0" xfId="20" applyFont="1" applyFill="1" applyBorder="1" applyAlignment="1" applyProtection="1">
      <alignment vertical="center"/>
      <protection locked="0"/>
    </xf>
    <xf numFmtId="41" fontId="31" fillId="2" borderId="14" xfId="20" applyFont="1" applyFill="1" applyBorder="1" applyAlignment="1" applyProtection="1">
      <alignment horizontal="center" vertical="center"/>
      <protection locked="0"/>
    </xf>
    <xf numFmtId="41" fontId="32" fillId="2" borderId="13" xfId="20" applyFont="1" applyFill="1" applyBorder="1" applyAlignment="1" applyProtection="1">
      <alignment vertical="center"/>
      <protection/>
    </xf>
    <xf numFmtId="41" fontId="17" fillId="2" borderId="13" xfId="20" applyFont="1" applyFill="1" applyBorder="1" applyAlignment="1" applyProtection="1">
      <alignment vertical="center"/>
      <protection locked="0"/>
    </xf>
    <xf numFmtId="41" fontId="17" fillId="2" borderId="13" xfId="20" applyFont="1" applyFill="1" applyBorder="1" applyAlignment="1" applyProtection="1">
      <alignment/>
      <protection locked="0"/>
    </xf>
    <xf numFmtId="41" fontId="34" fillId="2" borderId="9" xfId="20" applyFont="1" applyFill="1" applyBorder="1" applyAlignment="1" applyProtection="1">
      <alignment horizontal="center" vertical="center"/>
      <protection locked="0"/>
    </xf>
    <xf numFmtId="41" fontId="24" fillId="2" borderId="0" xfId="20" applyFont="1" applyFill="1" applyAlignment="1" applyProtection="1">
      <alignment/>
      <protection locked="0"/>
    </xf>
    <xf numFmtId="41" fontId="21" fillId="2" borderId="0" xfId="20" applyFont="1" applyFill="1" applyAlignment="1" applyProtection="1">
      <alignment/>
      <protection locked="0"/>
    </xf>
    <xf numFmtId="41" fontId="19" fillId="2" borderId="0" xfId="20" applyFont="1" applyFill="1" applyAlignment="1" applyProtection="1">
      <alignment horizontal="left" vertical="center"/>
      <protection locked="0"/>
    </xf>
    <xf numFmtId="41" fontId="19" fillId="2" borderId="0" xfId="20" applyFont="1" applyFill="1" applyAlignment="1" applyProtection="1">
      <alignment/>
      <protection locked="0"/>
    </xf>
    <xf numFmtId="41" fontId="22" fillId="2" borderId="7" xfId="20" applyFont="1" applyFill="1" applyBorder="1" applyAlignment="1" applyProtection="1">
      <alignment horizontal="center" vertical="center"/>
      <protection locked="0"/>
    </xf>
    <xf numFmtId="41" fontId="36" fillId="2" borderId="18" xfId="20" applyFont="1" applyFill="1" applyBorder="1" applyAlignment="1" applyProtection="1">
      <alignment horizontal="center" vertical="center"/>
      <protection locked="0"/>
    </xf>
    <xf numFmtId="41" fontId="23" fillId="2" borderId="11" xfId="20" applyFont="1" applyFill="1" applyBorder="1" applyAlignment="1" applyProtection="1">
      <alignment vertical="center"/>
      <protection/>
    </xf>
    <xf numFmtId="41" fontId="23" fillId="2" borderId="0" xfId="20" applyFont="1" applyFill="1" applyAlignment="1" applyProtection="1">
      <alignment/>
      <protection locked="0"/>
    </xf>
    <xf numFmtId="41" fontId="36" fillId="2" borderId="10" xfId="20" applyFont="1" applyFill="1" applyBorder="1" applyAlignment="1" applyProtection="1">
      <alignment horizontal="center" vertical="center"/>
      <protection locked="0"/>
    </xf>
    <xf numFmtId="41" fontId="23" fillId="2" borderId="10" xfId="20" applyFont="1" applyFill="1" applyBorder="1" applyAlignment="1" applyProtection="1">
      <alignment vertical="center"/>
      <protection/>
    </xf>
    <xf numFmtId="41" fontId="36" fillId="2" borderId="15" xfId="20" applyFont="1" applyFill="1" applyBorder="1" applyAlignment="1" applyProtection="1">
      <alignment horizontal="center" vertical="center"/>
      <protection locked="0"/>
    </xf>
    <xf numFmtId="41" fontId="23" fillId="2" borderId="15" xfId="20" applyFont="1" applyFill="1" applyBorder="1" applyAlignment="1" applyProtection="1">
      <alignment vertical="center"/>
      <protection/>
    </xf>
    <xf numFmtId="41" fontId="22" fillId="2" borderId="18" xfId="20" applyFont="1" applyFill="1" applyBorder="1" applyAlignment="1" applyProtection="1">
      <alignment horizontal="center" vertical="center"/>
      <protection locked="0"/>
    </xf>
    <xf numFmtId="41" fontId="25" fillId="2" borderId="11" xfId="20" applyFont="1" applyFill="1" applyBorder="1" applyAlignment="1" applyProtection="1">
      <alignment vertical="center"/>
      <protection/>
    </xf>
    <xf numFmtId="41" fontId="22" fillId="2" borderId="10" xfId="20" applyFont="1" applyFill="1" applyBorder="1" applyAlignment="1" applyProtection="1">
      <alignment horizontal="center" vertical="center"/>
      <protection locked="0"/>
    </xf>
    <xf numFmtId="41" fontId="21" fillId="2" borderId="10" xfId="20" applyFont="1" applyFill="1" applyBorder="1" applyAlignment="1" applyProtection="1">
      <alignment vertical="center"/>
      <protection locked="0"/>
    </xf>
    <xf numFmtId="41" fontId="22" fillId="2" borderId="15" xfId="20" applyFont="1" applyFill="1" applyBorder="1" applyAlignment="1" applyProtection="1">
      <alignment horizontal="center" vertical="center"/>
      <protection locked="0"/>
    </xf>
    <xf numFmtId="41" fontId="21" fillId="2" borderId="15" xfId="20" applyFont="1" applyFill="1" applyBorder="1" applyAlignment="1" applyProtection="1">
      <alignment vertical="center"/>
      <protection locked="0"/>
    </xf>
    <xf numFmtId="41" fontId="21" fillId="2" borderId="13" xfId="20" applyFont="1" applyFill="1" applyBorder="1" applyAlignment="1" applyProtection="1">
      <alignment/>
      <protection locked="0"/>
    </xf>
    <xf numFmtId="41" fontId="24" fillId="0" borderId="0" xfId="20" applyFont="1" applyFill="1" applyAlignment="1" applyProtection="1">
      <alignment horizontal="center"/>
      <protection locked="0"/>
    </xf>
    <xf numFmtId="41" fontId="24" fillId="0" borderId="0" xfId="20" applyFont="1" applyFill="1" applyAlignment="1" applyProtection="1">
      <alignment/>
      <protection locked="0"/>
    </xf>
    <xf numFmtId="41" fontId="24" fillId="0" borderId="0" xfId="20" applyFont="1" applyFill="1" applyAlignment="1" applyProtection="1">
      <alignment horizontal="right"/>
      <protection locked="0"/>
    </xf>
    <xf numFmtId="41" fontId="21" fillId="0" borderId="0" xfId="20" applyFont="1" applyFill="1" applyAlignment="1" applyProtection="1">
      <alignment/>
      <protection locked="0"/>
    </xf>
    <xf numFmtId="41" fontId="21" fillId="0" borderId="0" xfId="20" applyFont="1" applyFill="1" applyBorder="1" applyAlignment="1" applyProtection="1">
      <alignment/>
      <protection locked="0"/>
    </xf>
    <xf numFmtId="41" fontId="19" fillId="0" borderId="0" xfId="20" applyFont="1" applyFill="1" applyAlignment="1" applyProtection="1">
      <alignment horizontal="left" vertical="center"/>
      <protection locked="0"/>
    </xf>
    <xf numFmtId="41" fontId="19" fillId="0" borderId="0" xfId="20" applyFont="1" applyFill="1" applyAlignment="1" applyProtection="1">
      <alignment/>
      <protection locked="0"/>
    </xf>
    <xf numFmtId="41" fontId="19" fillId="0" borderId="0" xfId="20" applyFont="1" applyFill="1" applyAlignment="1" applyProtection="1">
      <alignment horizontal="right"/>
      <protection locked="0"/>
    </xf>
    <xf numFmtId="41" fontId="21" fillId="0" borderId="0" xfId="20" applyFont="1" applyFill="1" applyAlignment="1" applyProtection="1">
      <alignment horizontal="right" vertical="center"/>
      <protection locked="0"/>
    </xf>
    <xf numFmtId="41" fontId="19" fillId="0" borderId="0" xfId="20" applyFont="1" applyFill="1" applyAlignment="1" applyProtection="1">
      <alignment vertical="center"/>
      <protection locked="0"/>
    </xf>
    <xf numFmtId="41" fontId="22" fillId="0" borderId="5" xfId="20" applyFont="1" applyFill="1" applyBorder="1" applyAlignment="1" applyProtection="1">
      <alignment horizontal="center" vertical="center"/>
      <protection locked="0"/>
    </xf>
    <xf numFmtId="0" fontId="22" fillId="0" borderId="8" xfId="20" applyNumberFormat="1" applyFont="1" applyFill="1" applyBorder="1" applyAlignment="1" applyProtection="1">
      <alignment horizontal="center" vertical="center"/>
      <protection locked="0"/>
    </xf>
    <xf numFmtId="0" fontId="22" fillId="0" borderId="5" xfId="20" applyNumberFormat="1" applyFont="1" applyFill="1" applyBorder="1" applyAlignment="1" applyProtection="1">
      <alignment horizontal="center" vertical="center"/>
      <protection locked="0"/>
    </xf>
    <xf numFmtId="41" fontId="24" fillId="0" borderId="13" xfId="20" applyFont="1" applyFill="1" applyBorder="1" applyAlignment="1" applyProtection="1">
      <alignment vertical="center"/>
      <protection locked="0"/>
    </xf>
    <xf numFmtId="41" fontId="36" fillId="0" borderId="9" xfId="20" applyFont="1" applyFill="1" applyBorder="1" applyAlignment="1" applyProtection="1">
      <alignment horizontal="center" vertical="center"/>
      <protection locked="0"/>
    </xf>
    <xf numFmtId="41" fontId="23" fillId="0" borderId="9" xfId="20" applyFont="1" applyFill="1" applyBorder="1" applyAlignment="1" applyProtection="1">
      <alignment horizontal="right" vertical="center"/>
      <protection/>
    </xf>
    <xf numFmtId="41" fontId="23" fillId="0" borderId="0" xfId="20" applyFont="1" applyFill="1" applyBorder="1" applyAlignment="1" applyProtection="1">
      <alignment vertical="center"/>
      <protection/>
    </xf>
    <xf numFmtId="41" fontId="23" fillId="0" borderId="11" xfId="20" applyFont="1" applyFill="1" applyBorder="1" applyAlignment="1" applyProtection="1">
      <alignment vertical="center"/>
      <protection/>
    </xf>
    <xf numFmtId="41" fontId="23" fillId="0" borderId="12" xfId="20" applyFont="1" applyFill="1" applyBorder="1" applyAlignment="1" applyProtection="1">
      <alignment vertical="center"/>
      <protection/>
    </xf>
    <xf numFmtId="41" fontId="36" fillId="0" borderId="9" xfId="20" applyFont="1" applyFill="1" applyBorder="1" applyAlignment="1" applyProtection="1">
      <alignment horizontal="center" vertical="center"/>
      <protection/>
    </xf>
    <xf numFmtId="41" fontId="23" fillId="0" borderId="10" xfId="20" applyFont="1" applyFill="1" applyBorder="1" applyAlignment="1" applyProtection="1">
      <alignment vertical="center"/>
      <protection/>
    </xf>
    <xf numFmtId="41" fontId="23" fillId="0" borderId="0" xfId="20" applyFont="1" applyFill="1" applyAlignment="1" applyProtection="1">
      <alignment/>
      <protection locked="0"/>
    </xf>
    <xf numFmtId="41" fontId="36" fillId="0" borderId="14" xfId="20" applyFont="1" applyFill="1" applyBorder="1" applyAlignment="1" applyProtection="1">
      <alignment horizontal="center" vertical="center"/>
      <protection locked="0"/>
    </xf>
    <xf numFmtId="41" fontId="23" fillId="0" borderId="14" xfId="20" applyFont="1" applyFill="1" applyBorder="1" applyAlignment="1" applyProtection="1">
      <alignment horizontal="right" vertical="center"/>
      <protection/>
    </xf>
    <xf numFmtId="41" fontId="23" fillId="0" borderId="13" xfId="20" applyFont="1" applyFill="1" applyBorder="1" applyAlignment="1" applyProtection="1">
      <alignment vertical="center"/>
      <protection/>
    </xf>
    <xf numFmtId="41" fontId="23" fillId="0" borderId="16" xfId="20" applyFont="1" applyFill="1" applyBorder="1" applyAlignment="1" applyProtection="1">
      <alignment vertical="center"/>
      <protection/>
    </xf>
    <xf numFmtId="41" fontId="23" fillId="0" borderId="15" xfId="20" applyFont="1" applyFill="1" applyBorder="1" applyAlignment="1" applyProtection="1">
      <alignment vertical="center"/>
      <protection/>
    </xf>
    <xf numFmtId="41" fontId="23" fillId="0" borderId="13" xfId="20" applyFont="1" applyFill="1" applyBorder="1" applyAlignment="1" applyProtection="1">
      <alignment/>
      <protection locked="0"/>
    </xf>
    <xf numFmtId="41" fontId="22" fillId="0" borderId="9" xfId="20" applyFont="1" applyFill="1" applyBorder="1" applyAlignment="1" applyProtection="1">
      <alignment horizontal="center" vertical="center"/>
      <protection locked="0"/>
    </xf>
    <xf numFmtId="41" fontId="25" fillId="0" borderId="0" xfId="20" applyFont="1" applyFill="1" applyBorder="1" applyAlignment="1" applyProtection="1">
      <alignment vertical="center"/>
      <protection/>
    </xf>
    <xf numFmtId="41" fontId="25" fillId="0" borderId="12" xfId="20" applyFont="1" applyFill="1" applyBorder="1" applyAlignment="1" applyProtection="1">
      <alignment vertical="center"/>
      <protection/>
    </xf>
    <xf numFmtId="41" fontId="25" fillId="0" borderId="10" xfId="20" applyFont="1" applyFill="1" applyBorder="1" applyAlignment="1" applyProtection="1">
      <alignment vertical="center"/>
      <protection/>
    </xf>
    <xf numFmtId="41" fontId="22" fillId="0" borderId="14" xfId="20" applyFont="1" applyFill="1" applyBorder="1" applyAlignment="1" applyProtection="1">
      <alignment horizontal="center" vertical="center"/>
      <protection locked="0"/>
    </xf>
    <xf numFmtId="41" fontId="25" fillId="0" borderId="13" xfId="20" applyFont="1" applyFill="1" applyBorder="1" applyAlignment="1" applyProtection="1">
      <alignment vertical="center"/>
      <protection/>
    </xf>
    <xf numFmtId="41" fontId="25" fillId="0" borderId="16" xfId="20" applyFont="1" applyFill="1" applyBorder="1" applyAlignment="1" applyProtection="1">
      <alignment vertical="center"/>
      <protection/>
    </xf>
    <xf numFmtId="41" fontId="25" fillId="0" borderId="15" xfId="20" applyFont="1" applyFill="1" applyBorder="1" applyAlignment="1" applyProtection="1">
      <alignment vertical="center"/>
      <protection/>
    </xf>
    <xf numFmtId="41" fontId="21" fillId="0" borderId="13" xfId="20" applyFont="1" applyFill="1" applyBorder="1" applyAlignment="1" applyProtection="1">
      <alignment/>
      <protection locked="0"/>
    </xf>
    <xf numFmtId="41" fontId="22" fillId="0" borderId="17" xfId="20" applyFont="1" applyFill="1" applyBorder="1" applyAlignment="1" applyProtection="1">
      <alignment horizontal="center" vertical="center"/>
      <protection locked="0"/>
    </xf>
    <xf numFmtId="41" fontId="21" fillId="0" borderId="0" xfId="20" applyFont="1" applyFill="1" applyBorder="1" applyAlignment="1" applyProtection="1">
      <alignment vertical="center"/>
      <protection locked="0"/>
    </xf>
    <xf numFmtId="41" fontId="21" fillId="4" borderId="0" xfId="20" applyFont="1" applyFill="1" applyBorder="1" applyAlignment="1" applyProtection="1">
      <alignment vertical="center"/>
      <protection locked="0"/>
    </xf>
    <xf numFmtId="41" fontId="21" fillId="0" borderId="12" xfId="20" applyFont="1" applyFill="1" applyBorder="1" applyAlignment="1" applyProtection="1">
      <alignment vertical="center"/>
      <protection locked="0"/>
    </xf>
    <xf numFmtId="41" fontId="24" fillId="0" borderId="6" xfId="20" applyFont="1" applyFill="1" applyBorder="1" applyAlignment="1" applyProtection="1">
      <alignment horizontal="center" vertical="center"/>
      <protection locked="0"/>
    </xf>
    <xf numFmtId="41" fontId="21" fillId="0" borderId="13" xfId="20" applyFont="1" applyFill="1" applyBorder="1" applyAlignment="1" applyProtection="1">
      <alignment vertical="center"/>
      <protection locked="0"/>
    </xf>
    <xf numFmtId="41" fontId="21" fillId="0" borderId="16" xfId="20" applyFont="1" applyFill="1" applyBorder="1" applyAlignment="1" applyProtection="1">
      <alignment vertical="center"/>
      <protection locked="0"/>
    </xf>
    <xf numFmtId="41" fontId="21" fillId="0" borderId="10" xfId="20" applyFont="1" applyFill="1" applyBorder="1" applyAlignment="1" applyProtection="1">
      <alignment vertical="center"/>
      <protection locked="0"/>
    </xf>
    <xf numFmtId="41" fontId="21" fillId="0" borderId="15" xfId="20" applyFont="1" applyFill="1" applyBorder="1" applyAlignment="1" applyProtection="1">
      <alignment vertical="center"/>
      <protection locked="0"/>
    </xf>
    <xf numFmtId="41" fontId="25" fillId="0" borderId="18" xfId="20" applyFont="1" applyFill="1" applyBorder="1" applyAlignment="1" applyProtection="1">
      <alignment vertical="center"/>
      <protection/>
    </xf>
    <xf numFmtId="41" fontId="25" fillId="0" borderId="11" xfId="20" applyFont="1" applyFill="1" applyBorder="1" applyAlignment="1" applyProtection="1">
      <alignment vertical="center"/>
      <protection/>
    </xf>
    <xf numFmtId="41" fontId="22" fillId="0" borderId="18" xfId="20" applyFont="1" applyFill="1" applyBorder="1" applyAlignment="1" applyProtection="1">
      <alignment horizontal="center" vertical="center"/>
      <protection locked="0"/>
    </xf>
    <xf numFmtId="41" fontId="25" fillId="0" borderId="19" xfId="20" applyFont="1" applyFill="1" applyBorder="1" applyAlignment="1" applyProtection="1">
      <alignment vertical="center"/>
      <protection/>
    </xf>
    <xf numFmtId="41" fontId="22" fillId="0" borderId="10" xfId="20" applyFont="1" applyFill="1" applyBorder="1" applyAlignment="1" applyProtection="1">
      <alignment horizontal="center" vertical="center"/>
      <protection locked="0"/>
    </xf>
    <xf numFmtId="41" fontId="22" fillId="0" borderId="15" xfId="20" applyFont="1" applyFill="1" applyBorder="1" applyAlignment="1" applyProtection="1">
      <alignment horizontal="center" vertical="center"/>
      <protection locked="0"/>
    </xf>
    <xf numFmtId="41" fontId="21" fillId="4" borderId="13" xfId="20" applyFont="1" applyFill="1" applyBorder="1" applyAlignment="1" applyProtection="1">
      <alignment vertical="center"/>
      <protection locked="0"/>
    </xf>
    <xf numFmtId="41" fontId="21" fillId="0" borderId="11" xfId="20" applyFont="1" applyFill="1" applyBorder="1" applyAlignment="1" applyProtection="1">
      <alignment/>
      <protection locked="0"/>
    </xf>
    <xf numFmtId="41" fontId="24" fillId="0" borderId="5" xfId="20" applyFont="1" applyFill="1" applyBorder="1" applyAlignment="1" applyProtection="1">
      <alignment horizontal="center" vertical="center"/>
      <protection locked="0"/>
    </xf>
    <xf numFmtId="41" fontId="24" fillId="0" borderId="17" xfId="20" applyFont="1" applyFill="1" applyBorder="1" applyAlignment="1" applyProtection="1">
      <alignment horizontal="center" vertical="center" wrapText="1"/>
      <protection locked="0"/>
    </xf>
    <xf numFmtId="41" fontId="24" fillId="0" borderId="5" xfId="20" applyFont="1" applyFill="1" applyBorder="1" applyAlignment="1" applyProtection="1">
      <alignment horizontal="center" vertical="center" wrapText="1"/>
      <protection locked="0"/>
    </xf>
    <xf numFmtId="41" fontId="24" fillId="0" borderId="17" xfId="20" applyFont="1" applyFill="1" applyBorder="1" applyAlignment="1" applyProtection="1">
      <alignment horizontal="center" vertical="center"/>
      <protection locked="0"/>
    </xf>
    <xf numFmtId="41" fontId="22" fillId="0" borderId="8" xfId="20" applyFont="1" applyFill="1" applyBorder="1" applyAlignment="1" applyProtection="1">
      <alignment horizontal="center" vertical="center"/>
      <protection locked="0"/>
    </xf>
    <xf numFmtId="41" fontId="37" fillId="0" borderId="0" xfId="20" applyFont="1" applyFill="1" applyAlignment="1" applyProtection="1">
      <alignment horizontal="center"/>
      <protection locked="0"/>
    </xf>
    <xf numFmtId="41" fontId="28" fillId="2" borderId="5" xfId="20" applyFont="1" applyFill="1" applyBorder="1" applyAlignment="1" applyProtection="1">
      <alignment horizontal="center" vertical="center"/>
      <protection locked="0"/>
    </xf>
    <xf numFmtId="41" fontId="17" fillId="2" borderId="5" xfId="20" applyFont="1" applyFill="1" applyBorder="1" applyAlignment="1" applyProtection="1">
      <alignment horizontal="center" vertical="center"/>
      <protection locked="0"/>
    </xf>
    <xf numFmtId="41" fontId="28" fillId="3" borderId="6" xfId="20" applyFont="1" applyFill="1" applyBorder="1" applyAlignment="1" applyProtection="1">
      <alignment horizontal="center" vertical="center"/>
      <protection locked="0"/>
    </xf>
    <xf numFmtId="41" fontId="17" fillId="3" borderId="5" xfId="20" applyFont="1" applyFill="1" applyBorder="1" applyAlignment="1" applyProtection="1">
      <alignment horizontal="center" vertical="center"/>
      <protection locked="0"/>
    </xf>
    <xf numFmtId="41" fontId="28" fillId="3" borderId="5" xfId="20" applyFont="1" applyFill="1" applyBorder="1" applyAlignment="1" applyProtection="1">
      <alignment horizontal="center" vertical="center"/>
      <protection locked="0"/>
    </xf>
    <xf numFmtId="41" fontId="28" fillId="0" borderId="5" xfId="20" applyFont="1" applyFill="1" applyBorder="1" applyAlignment="1" applyProtection="1">
      <alignment horizontal="center" vertical="center"/>
      <protection locked="0"/>
    </xf>
    <xf numFmtId="41" fontId="17" fillId="0" borderId="5" xfId="20" applyFont="1" applyFill="1" applyBorder="1" applyAlignment="1" applyProtection="1">
      <alignment horizontal="center" vertical="center"/>
      <protection locked="0"/>
    </xf>
    <xf numFmtId="41" fontId="16" fillId="0" borderId="6" xfId="20" applyFont="1" applyBorder="1" applyAlignment="1" applyProtection="1">
      <alignment horizontal="center" vertical="center" shrinkToFit="1"/>
      <protection/>
    </xf>
    <xf numFmtId="41" fontId="21" fillId="0" borderId="5" xfId="20" applyFont="1" applyBorder="1" applyAlignment="1" applyProtection="1">
      <alignment horizontal="center" vertical="center" shrinkToFit="1"/>
      <protection/>
    </xf>
    <xf numFmtId="41" fontId="16" fillId="0" borderId="6" xfId="20" applyFont="1" applyBorder="1" applyAlignment="1" applyProtection="1">
      <alignment horizontal="center" vertical="center"/>
      <protection/>
    </xf>
    <xf numFmtId="41" fontId="21" fillId="0" borderId="5" xfId="20" applyFont="1" applyBorder="1" applyAlignment="1" applyProtection="1">
      <alignment horizontal="center" vertical="center"/>
      <protection/>
    </xf>
    <xf numFmtId="41" fontId="16" fillId="0" borderId="5" xfId="20" applyFont="1" applyBorder="1" applyAlignment="1" applyProtection="1">
      <alignment horizontal="center" vertical="center"/>
      <protection/>
    </xf>
    <xf numFmtId="41" fontId="24" fillId="0" borderId="9" xfId="20" applyFont="1" applyFill="1" applyBorder="1" applyAlignment="1" applyProtection="1">
      <alignment horizontal="center" vertical="center" wrapText="1"/>
      <protection locked="0"/>
    </xf>
    <xf numFmtId="41" fontId="24" fillId="0" borderId="9" xfId="20" applyFont="1" applyFill="1" applyBorder="1" applyAlignment="1" applyProtection="1">
      <alignment horizontal="center" vertical="center"/>
      <protection locked="0"/>
    </xf>
    <xf numFmtId="41" fontId="24" fillId="0" borderId="14" xfId="20" applyFont="1" applyFill="1" applyBorder="1" applyAlignment="1" applyProtection="1">
      <alignment horizontal="center" vertical="center"/>
      <protection locked="0"/>
    </xf>
    <xf numFmtId="41" fontId="24" fillId="0" borderId="14" xfId="20" applyFont="1" applyFill="1" applyBorder="1" applyAlignment="1" applyProtection="1">
      <alignment horizontal="center" vertical="center" wrapText="1"/>
      <protection locked="0"/>
    </xf>
    <xf numFmtId="41" fontId="22" fillId="0" borderId="7" xfId="20" applyFont="1" applyFill="1" applyBorder="1" applyAlignment="1" applyProtection="1">
      <alignment horizontal="center" vertical="center"/>
      <protection locked="0"/>
    </xf>
    <xf numFmtId="41" fontId="36" fillId="0" borderId="9" xfId="20" applyFont="1" applyFill="1" applyBorder="1" applyAlignment="1" applyProtection="1">
      <alignment horizontal="center" vertical="center"/>
      <protection locked="0"/>
    </xf>
    <xf numFmtId="41" fontId="23" fillId="0" borderId="9" xfId="20" applyFont="1" applyFill="1" applyBorder="1" applyAlignment="1" applyProtection="1">
      <alignment horizontal="center" vertical="center"/>
      <protection locked="0"/>
    </xf>
    <xf numFmtId="41" fontId="23" fillId="0" borderId="14" xfId="20" applyFont="1" applyFill="1" applyBorder="1" applyAlignment="1" applyProtection="1">
      <alignment horizontal="center" vertical="center"/>
      <protection locked="0"/>
    </xf>
    <xf numFmtId="41" fontId="36" fillId="0" borderId="14" xfId="20" applyFont="1" applyFill="1" applyBorder="1" applyAlignment="1" applyProtection="1">
      <alignment horizontal="center" vertical="center"/>
      <protection/>
    </xf>
    <xf numFmtId="41" fontId="23" fillId="0" borderId="5" xfId="20" applyFont="1" applyFill="1" applyBorder="1" applyAlignment="1" applyProtection="1">
      <alignment horizontal="center" vertical="center"/>
      <protection/>
    </xf>
    <xf numFmtId="41" fontId="31" fillId="2" borderId="8" xfId="20" applyFont="1" applyFill="1" applyBorder="1" applyAlignment="1" applyProtection="1">
      <alignment horizontal="center" vertical="center"/>
      <protection locked="0"/>
    </xf>
    <xf numFmtId="41" fontId="33" fillId="2" borderId="8" xfId="20" applyFont="1" applyFill="1" applyBorder="1" applyAlignment="1" applyProtection="1">
      <alignment horizontal="center" vertical="center"/>
      <protection locked="0"/>
    </xf>
    <xf numFmtId="41" fontId="33" fillId="2" borderId="6" xfId="20" applyFont="1" applyFill="1" applyBorder="1" applyAlignment="1" applyProtection="1">
      <alignment horizontal="center" vertical="center"/>
      <protection locked="0"/>
    </xf>
    <xf numFmtId="0" fontId="33" fillId="2" borderId="20" xfId="20" applyNumberFormat="1" applyFont="1" applyFill="1" applyBorder="1" applyAlignment="1" applyProtection="1">
      <alignment horizontal="left" wrapText="1"/>
      <protection locked="0"/>
    </xf>
    <xf numFmtId="0" fontId="33" fillId="2" borderId="21" xfId="20" applyNumberFormat="1" applyFont="1" applyFill="1" applyBorder="1" applyAlignment="1" applyProtection="1">
      <alignment horizontal="left"/>
      <protection locked="0"/>
    </xf>
    <xf numFmtId="41" fontId="22" fillId="2" borderId="7" xfId="20" applyFont="1" applyFill="1" applyBorder="1" applyAlignment="1" applyProtection="1">
      <alignment horizontal="center" vertical="center"/>
      <protection locked="0"/>
    </xf>
    <xf numFmtId="41" fontId="24" fillId="2" borderId="8" xfId="20" applyFont="1" applyFill="1" applyBorder="1" applyAlignment="1" applyProtection="1">
      <alignment horizontal="center" vertical="center"/>
      <protection locked="0"/>
    </xf>
    <xf numFmtId="41" fontId="36" fillId="2" borderId="17" xfId="20" applyFont="1" applyFill="1" applyBorder="1" applyAlignment="1" applyProtection="1">
      <alignment horizontal="center" vertical="center"/>
      <protection locked="0"/>
    </xf>
    <xf numFmtId="41" fontId="23" fillId="2" borderId="9" xfId="20" applyFont="1" applyFill="1" applyBorder="1" applyAlignment="1" applyProtection="1">
      <alignment horizontal="center" vertical="center"/>
      <protection locked="0"/>
    </xf>
    <xf numFmtId="41" fontId="23" fillId="2" borderId="14" xfId="20" applyFont="1" applyFill="1" applyBorder="1" applyAlignment="1" applyProtection="1">
      <alignment horizontal="center" vertical="center"/>
      <protection locked="0"/>
    </xf>
    <xf numFmtId="41" fontId="24" fillId="2" borderId="17" xfId="20" applyFont="1" applyFill="1" applyBorder="1" applyAlignment="1" applyProtection="1">
      <alignment horizontal="center" vertical="center" wrapText="1"/>
      <protection locked="0"/>
    </xf>
    <xf numFmtId="41" fontId="24" fillId="2" borderId="9" xfId="20" applyFont="1" applyFill="1" applyBorder="1" applyAlignment="1" applyProtection="1">
      <alignment horizontal="center" vertical="center"/>
      <protection locked="0"/>
    </xf>
    <xf numFmtId="41" fontId="24" fillId="2" borderId="14" xfId="20" applyFont="1" applyFill="1" applyBorder="1" applyAlignment="1" applyProtection="1">
      <alignment horizontal="center" vertical="center"/>
      <protection locked="0"/>
    </xf>
    <xf numFmtId="41" fontId="22" fillId="2" borderId="9" xfId="20" applyFont="1" applyFill="1" applyBorder="1" applyAlignment="1" applyProtection="1">
      <alignment horizontal="center" vertical="center"/>
      <protection locked="0"/>
    </xf>
  </cellXfs>
  <cellStyles count="31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" xfId="20"/>
    <cellStyle name="콤마_1" xfId="21"/>
    <cellStyle name="Currency" xfId="22"/>
    <cellStyle name="Currency [0]" xfId="23"/>
    <cellStyle name="Hyperlink" xfId="24"/>
    <cellStyle name="AeE­ [0]_INQUIRY ¿μ¾÷AßAø " xfId="25"/>
    <cellStyle name="AeE­_INQUIRY ¿μ¾÷AßAø " xfId="26"/>
    <cellStyle name="AÞ¸¶ [0]_INQUIRY ¿μ¾÷AßAø " xfId="27"/>
    <cellStyle name="AÞ¸¶_INQUIRY ¿μ¾÷AßAø " xfId="28"/>
    <cellStyle name="C￥AØ_¿μ¾÷CoE² " xfId="29"/>
    <cellStyle name="category" xfId="30"/>
    <cellStyle name="Comma [0]_ SG&amp;A Bridge " xfId="31"/>
    <cellStyle name="Comma_ SG&amp;A Bridge " xfId="32"/>
    <cellStyle name="Currency [0]_ SG&amp;A Bridge " xfId="33"/>
    <cellStyle name="Currency_ SG&amp;A Bridge " xfId="34"/>
    <cellStyle name="Grey" xfId="35"/>
    <cellStyle name="HEADER" xfId="36"/>
    <cellStyle name="Header1" xfId="37"/>
    <cellStyle name="Header2" xfId="38"/>
    <cellStyle name="Input [yellow]" xfId="39"/>
    <cellStyle name="Model" xfId="40"/>
    <cellStyle name="Normal - Style1" xfId="41"/>
    <cellStyle name="Normal_ SG&amp;A Bridge " xfId="42"/>
    <cellStyle name="Percent [2]" xfId="43"/>
    <cellStyle name="subhead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2"/>
  </sheetPr>
  <dimension ref="A1:M42"/>
  <sheetViews>
    <sheetView showGridLines="0"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8.88671875" defaultRowHeight="13.5"/>
  <cols>
    <col min="1" max="1" width="7.77734375" style="57" customWidth="1"/>
    <col min="2" max="4" width="7.3359375" style="58" customWidth="1"/>
    <col min="5" max="6" width="7.3359375" style="59" customWidth="1"/>
    <col min="7" max="7" width="7.4453125" style="60" customWidth="1"/>
    <col min="8" max="8" width="7.3359375" style="60" customWidth="1"/>
    <col min="9" max="9" width="7.3359375" style="61" customWidth="1"/>
    <col min="10" max="11" width="7.3359375" style="58" customWidth="1"/>
    <col min="12" max="12" width="8.88671875" style="58" hidden="1" customWidth="1"/>
    <col min="13" max="13" width="8.88671875" style="62" hidden="1" customWidth="1"/>
    <col min="14" max="14" width="0.3359375" style="58" hidden="1" customWidth="1"/>
    <col min="15" max="21" width="8.88671875" style="58" hidden="1" customWidth="1"/>
    <col min="22" max="22" width="0.23046875" style="58" hidden="1" customWidth="1"/>
    <col min="23" max="29" width="8.88671875" style="58" hidden="1" customWidth="1"/>
    <col min="30" max="30" width="2.21484375" style="58" hidden="1" customWidth="1"/>
    <col min="31" max="44" width="8.88671875" style="58" hidden="1" customWidth="1"/>
    <col min="45" max="45" width="0.10546875" style="58" hidden="1" customWidth="1"/>
    <col min="46" max="66" width="8.88671875" style="58" hidden="1" customWidth="1"/>
    <col min="67" max="67" width="0.23046875" style="58" hidden="1" customWidth="1"/>
    <col min="68" max="74" width="8.88671875" style="58" hidden="1" customWidth="1"/>
    <col min="75" max="75" width="0.23046875" style="58" customWidth="1"/>
    <col min="76" max="79" width="8.88671875" style="58" hidden="1" customWidth="1"/>
    <col min="80" max="80" width="5.5546875" style="58" hidden="1" customWidth="1"/>
    <col min="81" max="86" width="8.88671875" style="58" hidden="1" customWidth="1"/>
    <col min="87" max="87" width="0.88671875" style="58" hidden="1" customWidth="1"/>
    <col min="88" max="94" width="8.88671875" style="58" hidden="1" customWidth="1"/>
    <col min="95" max="95" width="2.6640625" style="58" hidden="1" customWidth="1"/>
    <col min="96" max="102" width="8.88671875" style="58" hidden="1" customWidth="1"/>
    <col min="103" max="103" width="0.3359375" style="58" hidden="1" customWidth="1"/>
    <col min="104" max="111" width="8.88671875" style="58" hidden="1" customWidth="1"/>
    <col min="112" max="112" width="1.1171875" style="58" hidden="1" customWidth="1"/>
    <col min="113" max="123" width="8.88671875" style="58" hidden="1" customWidth="1"/>
    <col min="124" max="124" width="0.3359375" style="58" hidden="1" customWidth="1"/>
    <col min="125" max="131" width="8.88671875" style="58" hidden="1" customWidth="1"/>
    <col min="132" max="132" width="2.3359375" style="58" hidden="1" customWidth="1"/>
    <col min="133" max="139" width="8.88671875" style="58" hidden="1" customWidth="1"/>
    <col min="140" max="140" width="2.10546875" style="58" hidden="1" customWidth="1"/>
    <col min="141" max="146" width="8.88671875" style="58" hidden="1" customWidth="1"/>
    <col min="147" max="147" width="1.4375" style="58" hidden="1" customWidth="1"/>
    <col min="148" max="154" width="8.88671875" style="58" hidden="1" customWidth="1"/>
    <col min="155" max="155" width="2.4453125" style="58" hidden="1" customWidth="1"/>
    <col min="156" max="160" width="8.88671875" style="58" hidden="1" customWidth="1"/>
    <col min="161" max="161" width="4.21484375" style="58" hidden="1" customWidth="1"/>
    <col min="162" max="168" width="8.88671875" style="58" hidden="1" customWidth="1"/>
    <col min="169" max="169" width="3.99609375" style="58" hidden="1" customWidth="1"/>
    <col min="170" max="176" width="8.88671875" style="58" hidden="1" customWidth="1"/>
    <col min="177" max="177" width="1.99609375" style="58" hidden="1" customWidth="1"/>
    <col min="178" max="182" width="8.88671875" style="58" hidden="1" customWidth="1"/>
    <col min="183" max="183" width="1.66796875" style="58" hidden="1" customWidth="1"/>
    <col min="184" max="187" width="8.88671875" style="58" hidden="1" customWidth="1"/>
    <col min="188" max="188" width="3.88671875" style="58" hidden="1" customWidth="1"/>
    <col min="189" max="195" width="8.88671875" style="58" hidden="1" customWidth="1"/>
    <col min="196" max="196" width="2.4453125" style="58" hidden="1" customWidth="1"/>
    <col min="197" max="205" width="8.88671875" style="58" hidden="1" customWidth="1"/>
    <col min="206" max="206" width="1.4375" style="58" hidden="1" customWidth="1"/>
    <col min="207" max="213" width="8.88671875" style="58" hidden="1" customWidth="1"/>
    <col min="214" max="214" width="2.6640625" style="58" hidden="1" customWidth="1"/>
    <col min="215" max="218" width="8.88671875" style="58" hidden="1" customWidth="1"/>
    <col min="219" max="219" width="3.3359375" style="58" hidden="1" customWidth="1"/>
    <col min="220" max="226" width="8.88671875" style="58" hidden="1" customWidth="1"/>
    <col min="227" max="227" width="0.9921875" style="58" hidden="1" customWidth="1"/>
    <col min="228" max="231" width="8.88671875" style="58" hidden="1" customWidth="1"/>
    <col min="232" max="232" width="1.77734375" style="58" hidden="1" customWidth="1"/>
    <col min="233" max="238" width="8.88671875" style="58" hidden="1" customWidth="1"/>
    <col min="239" max="239" width="3.21484375" style="58" hidden="1" customWidth="1"/>
    <col min="240" max="243" width="8.88671875" style="58" hidden="1" customWidth="1"/>
    <col min="244" max="244" width="0.44140625" style="58" hidden="1" customWidth="1"/>
    <col min="245" max="249" width="8.88671875" style="58" hidden="1" customWidth="1"/>
    <col min="250" max="250" width="4.6640625" style="58" hidden="1" customWidth="1"/>
    <col min="251" max="16384" width="8.88671875" style="58" hidden="1" customWidth="1"/>
  </cols>
  <sheetData>
    <row r="1" s="191" customFormat="1" ht="24.75" customHeight="1">
      <c r="A1" s="191" t="s">
        <v>804</v>
      </c>
    </row>
    <row r="2" ht="15.75" customHeight="1"/>
    <row r="3" spans="1:13" s="64" customFormat="1" ht="15.75" customHeight="1">
      <c r="A3" s="63" t="s">
        <v>488</v>
      </c>
      <c r="E3" s="65"/>
      <c r="F3" s="65"/>
      <c r="G3" s="66"/>
      <c r="H3" s="66"/>
      <c r="I3" s="67"/>
      <c r="K3" s="68" t="s">
        <v>489</v>
      </c>
      <c r="M3" s="69"/>
    </row>
    <row r="4" spans="1:13" ht="23.25" customHeight="1">
      <c r="A4" s="192" t="s">
        <v>490</v>
      </c>
      <c r="B4" s="192" t="s">
        <v>491</v>
      </c>
      <c r="C4" s="193"/>
      <c r="D4" s="193"/>
      <c r="E4" s="194" t="s">
        <v>492</v>
      </c>
      <c r="F4" s="195"/>
      <c r="G4" s="195"/>
      <c r="H4" s="195"/>
      <c r="I4" s="194" t="s">
        <v>493</v>
      </c>
      <c r="J4" s="195"/>
      <c r="K4" s="195"/>
      <c r="M4" s="58"/>
    </row>
    <row r="5" spans="1:13" ht="23.25" customHeight="1">
      <c r="A5" s="192"/>
      <c r="B5" s="192" t="s">
        <v>494</v>
      </c>
      <c r="C5" s="193"/>
      <c r="D5" s="193"/>
      <c r="E5" s="196" t="s">
        <v>495</v>
      </c>
      <c r="F5" s="197" t="s">
        <v>494</v>
      </c>
      <c r="G5" s="198"/>
      <c r="H5" s="198"/>
      <c r="I5" s="196" t="s">
        <v>494</v>
      </c>
      <c r="J5" s="195"/>
      <c r="K5" s="195"/>
      <c r="M5" s="58"/>
    </row>
    <row r="6" spans="1:11" s="75" customFormat="1" ht="23.25" customHeight="1">
      <c r="A6" s="192"/>
      <c r="B6" s="70" t="s">
        <v>95</v>
      </c>
      <c r="C6" s="70" t="s">
        <v>496</v>
      </c>
      <c r="D6" s="70" t="s">
        <v>96</v>
      </c>
      <c r="E6" s="195"/>
      <c r="F6" s="72" t="s">
        <v>95</v>
      </c>
      <c r="G6" s="74" t="s">
        <v>97</v>
      </c>
      <c r="H6" s="74" t="s">
        <v>96</v>
      </c>
      <c r="I6" s="70" t="s">
        <v>95</v>
      </c>
      <c r="J6" s="71" t="s">
        <v>97</v>
      </c>
      <c r="K6" s="71" t="s">
        <v>497</v>
      </c>
    </row>
    <row r="7" spans="1:11" s="82" customFormat="1" ht="24.75" customHeight="1">
      <c r="A7" s="76" t="s">
        <v>487</v>
      </c>
      <c r="B7" s="77">
        <f>SUM(B8+B25)</f>
        <v>509148</v>
      </c>
      <c r="C7" s="78">
        <f>SUM(C9:C25)</f>
        <v>259060</v>
      </c>
      <c r="D7" s="78">
        <f>SUM(D9:D25)</f>
        <v>250088</v>
      </c>
      <c r="E7" s="79">
        <f>SUM(E9:E42)</f>
        <v>263993</v>
      </c>
      <c r="F7" s="80">
        <f>SUM(F8+F25)</f>
        <v>507052</v>
      </c>
      <c r="G7" s="81">
        <f>SUM(G8+G25)</f>
        <v>257849</v>
      </c>
      <c r="H7" s="81">
        <f>SUM(H8+H25)</f>
        <v>249203</v>
      </c>
      <c r="I7" s="78">
        <f>SUM(J7:K7)</f>
        <v>2096</v>
      </c>
      <c r="J7" s="79">
        <f>SUM(J8+J25)</f>
        <v>1211</v>
      </c>
      <c r="K7" s="79">
        <f>SUM(K8+K25)</f>
        <v>885</v>
      </c>
    </row>
    <row r="8" spans="1:11" s="85" customFormat="1" ht="17.25" customHeight="1">
      <c r="A8" s="83" t="s">
        <v>498</v>
      </c>
      <c r="B8" s="78">
        <f>IF(SUM(B9:B24)=SUM(C8:D8),C8+D8,"ERR!!")</f>
        <v>256996</v>
      </c>
      <c r="C8" s="78">
        <f>IF(SUM(C9:C24)=SUM(G8,J8),G8+J8,"ERR!!")</f>
        <v>132266</v>
      </c>
      <c r="D8" s="78">
        <f>IF(SUM(D9:D24)=SUM(H8,K8),H8+K8,"ERR!!")</f>
        <v>124730</v>
      </c>
      <c r="E8" s="79">
        <f>SUM(E9:E24)</f>
        <v>89359</v>
      </c>
      <c r="F8" s="78">
        <f>IF(SUM(F9:F24)=SUM(G8:H8),G8+H8,"ERR!!")</f>
        <v>255866</v>
      </c>
      <c r="G8" s="80">
        <f>SUM(G9:G24)</f>
        <v>131578</v>
      </c>
      <c r="H8" s="80">
        <f>SUM(H9:H24)</f>
        <v>124288</v>
      </c>
      <c r="I8" s="78">
        <f>IF(SUM(I9:I24)=SUM(J8:K8),J8+K8,"ERR!!")</f>
        <v>1130</v>
      </c>
      <c r="J8" s="79">
        <f>SUM(J9:J24)</f>
        <v>688</v>
      </c>
      <c r="K8" s="84">
        <f>SUM(K9:K24)</f>
        <v>442</v>
      </c>
    </row>
    <row r="9" spans="1:11" s="68" customFormat="1" ht="17.25" customHeight="1">
      <c r="A9" s="86" t="s">
        <v>121</v>
      </c>
      <c r="B9" s="87">
        <f>SUM(C9:D9)</f>
        <v>12631</v>
      </c>
      <c r="C9" s="87">
        <f>SUM(G9,J9)</f>
        <v>6438</v>
      </c>
      <c r="D9" s="87">
        <f>SUM(H9,K9)</f>
        <v>6193</v>
      </c>
      <c r="E9" s="88">
        <v>5207</v>
      </c>
      <c r="F9" s="87">
        <f aca="true" t="shared" si="0" ref="F9:F42">SUM(G9:H9)</f>
        <v>12558</v>
      </c>
      <c r="G9" s="89">
        <f>연령별한국인!E5</f>
        <v>6396</v>
      </c>
      <c r="H9" s="89">
        <f>연령별한국인!E6</f>
        <v>6162</v>
      </c>
      <c r="I9" s="89">
        <f>SUM(J9:K9)</f>
        <v>73</v>
      </c>
      <c r="J9" s="88">
        <v>42</v>
      </c>
      <c r="K9" s="90">
        <v>31</v>
      </c>
    </row>
    <row r="10" spans="1:11" s="68" customFormat="1" ht="17.25" customHeight="1">
      <c r="A10" s="86" t="s">
        <v>499</v>
      </c>
      <c r="B10" s="87">
        <f aca="true" t="shared" si="1" ref="B10:B42">SUM(C10:D10)</f>
        <v>32172</v>
      </c>
      <c r="C10" s="87">
        <f aca="true" t="shared" si="2" ref="C10:D42">SUM(G10,J10)</f>
        <v>16604</v>
      </c>
      <c r="D10" s="87">
        <f t="shared" si="2"/>
        <v>15568</v>
      </c>
      <c r="E10" s="88">
        <v>10129</v>
      </c>
      <c r="F10" s="87">
        <f t="shared" si="0"/>
        <v>32081</v>
      </c>
      <c r="G10" s="89">
        <f>연령별한국인!F5</f>
        <v>16550</v>
      </c>
      <c r="H10" s="89">
        <f>연령별한국인!F6</f>
        <v>15531</v>
      </c>
      <c r="I10" s="89">
        <f aca="true" t="shared" si="3" ref="I10:I42">SUM(J10:K10)</f>
        <v>91</v>
      </c>
      <c r="J10" s="88">
        <v>54</v>
      </c>
      <c r="K10" s="90">
        <v>37</v>
      </c>
    </row>
    <row r="11" spans="1:11" s="68" customFormat="1" ht="17.25" customHeight="1">
      <c r="A11" s="86" t="s">
        <v>500</v>
      </c>
      <c r="B11" s="87">
        <f t="shared" si="1"/>
        <v>41550</v>
      </c>
      <c r="C11" s="87">
        <f>SUM(G11,J11)</f>
        <v>21575</v>
      </c>
      <c r="D11" s="87">
        <f>SUM(H11,K11)</f>
        <v>19975</v>
      </c>
      <c r="E11" s="88">
        <v>14095</v>
      </c>
      <c r="F11" s="87">
        <f t="shared" si="0"/>
        <v>41462</v>
      </c>
      <c r="G11" s="89">
        <f>연령별한국인!G5</f>
        <v>21548</v>
      </c>
      <c r="H11" s="89">
        <f>연령별한국인!G6</f>
        <v>19914</v>
      </c>
      <c r="I11" s="89">
        <f t="shared" si="3"/>
        <v>88</v>
      </c>
      <c r="J11" s="88">
        <v>27</v>
      </c>
      <c r="K11" s="90">
        <v>61</v>
      </c>
    </row>
    <row r="12" spans="1:11" s="68" customFormat="1" ht="17.25" customHeight="1">
      <c r="A12" s="86" t="s">
        <v>501</v>
      </c>
      <c r="B12" s="87">
        <f t="shared" si="1"/>
        <v>6987</v>
      </c>
      <c r="C12" s="87">
        <f t="shared" si="2"/>
        <v>3701</v>
      </c>
      <c r="D12" s="87">
        <f t="shared" si="2"/>
        <v>3286</v>
      </c>
      <c r="E12" s="88">
        <v>2584</v>
      </c>
      <c r="F12" s="87">
        <f t="shared" si="0"/>
        <v>6914</v>
      </c>
      <c r="G12" s="89">
        <f>연령별한국인!H5</f>
        <v>3647</v>
      </c>
      <c r="H12" s="89">
        <f>연령별한국인!H6</f>
        <v>3267</v>
      </c>
      <c r="I12" s="89">
        <f t="shared" si="3"/>
        <v>73</v>
      </c>
      <c r="J12" s="88">
        <v>54</v>
      </c>
      <c r="K12" s="90">
        <v>19</v>
      </c>
    </row>
    <row r="13" spans="1:11" s="68" customFormat="1" ht="17.25" customHeight="1">
      <c r="A13" s="86" t="s">
        <v>502</v>
      </c>
      <c r="B13" s="87">
        <f t="shared" si="1"/>
        <v>14105</v>
      </c>
      <c r="C13" s="87">
        <f t="shared" si="2"/>
        <v>7186</v>
      </c>
      <c r="D13" s="87">
        <f t="shared" si="2"/>
        <v>6919</v>
      </c>
      <c r="E13" s="88">
        <v>4978</v>
      </c>
      <c r="F13" s="87">
        <f t="shared" si="0"/>
        <v>14057</v>
      </c>
      <c r="G13" s="89">
        <f>연령별한국인!I5</f>
        <v>7161</v>
      </c>
      <c r="H13" s="89">
        <f>연령별한국인!I6</f>
        <v>6896</v>
      </c>
      <c r="I13" s="89">
        <f t="shared" si="3"/>
        <v>48</v>
      </c>
      <c r="J13" s="88">
        <v>25</v>
      </c>
      <c r="K13" s="90">
        <v>23</v>
      </c>
    </row>
    <row r="14" spans="1:11" s="68" customFormat="1" ht="17.25" customHeight="1">
      <c r="A14" s="86" t="s">
        <v>503</v>
      </c>
      <c r="B14" s="87">
        <f t="shared" si="1"/>
        <v>6120</v>
      </c>
      <c r="C14" s="87">
        <f t="shared" si="2"/>
        <v>2967</v>
      </c>
      <c r="D14" s="87">
        <f t="shared" si="2"/>
        <v>3153</v>
      </c>
      <c r="E14" s="88">
        <v>2583</v>
      </c>
      <c r="F14" s="87">
        <f t="shared" si="0"/>
        <v>6092</v>
      </c>
      <c r="G14" s="89">
        <f>연령별한국인!J5</f>
        <v>2960</v>
      </c>
      <c r="H14" s="89">
        <f>연령별한국인!J6</f>
        <v>3132</v>
      </c>
      <c r="I14" s="89">
        <f t="shared" si="3"/>
        <v>28</v>
      </c>
      <c r="J14" s="88">
        <v>7</v>
      </c>
      <c r="K14" s="90">
        <v>21</v>
      </c>
    </row>
    <row r="15" spans="1:11" s="68" customFormat="1" ht="17.25" customHeight="1">
      <c r="A15" s="86" t="s">
        <v>504</v>
      </c>
      <c r="B15" s="87">
        <f t="shared" si="1"/>
        <v>2983</v>
      </c>
      <c r="C15" s="87">
        <f t="shared" si="2"/>
        <v>1445</v>
      </c>
      <c r="D15" s="87">
        <f t="shared" si="2"/>
        <v>1538</v>
      </c>
      <c r="E15" s="88">
        <v>1256</v>
      </c>
      <c r="F15" s="87">
        <f t="shared" si="0"/>
        <v>2977</v>
      </c>
      <c r="G15" s="89">
        <f>연령별한국인!K5</f>
        <v>1445</v>
      </c>
      <c r="H15" s="89">
        <f>연령별한국인!K6</f>
        <v>1532</v>
      </c>
      <c r="I15" s="89">
        <f t="shared" si="3"/>
        <v>6</v>
      </c>
      <c r="J15" s="88"/>
      <c r="K15" s="90">
        <v>6</v>
      </c>
    </row>
    <row r="16" spans="1:11" s="68" customFormat="1" ht="17.25" customHeight="1">
      <c r="A16" s="86" t="s">
        <v>505</v>
      </c>
      <c r="B16" s="87">
        <f t="shared" si="1"/>
        <v>20139</v>
      </c>
      <c r="C16" s="87">
        <f t="shared" si="2"/>
        <v>10302</v>
      </c>
      <c r="D16" s="87">
        <f t="shared" si="2"/>
        <v>9837</v>
      </c>
      <c r="E16" s="88">
        <v>7215</v>
      </c>
      <c r="F16" s="87">
        <f t="shared" si="0"/>
        <v>20060</v>
      </c>
      <c r="G16" s="89">
        <f>연령별한국인!L5</f>
        <v>10273</v>
      </c>
      <c r="H16" s="89">
        <f>연령별한국인!L6</f>
        <v>9787</v>
      </c>
      <c r="I16" s="89">
        <f t="shared" si="3"/>
        <v>79</v>
      </c>
      <c r="J16" s="88">
        <v>29</v>
      </c>
      <c r="K16" s="90">
        <v>50</v>
      </c>
    </row>
    <row r="17" spans="1:13" ht="17.25" customHeight="1">
      <c r="A17" s="86" t="s">
        <v>506</v>
      </c>
      <c r="B17" s="87">
        <f t="shared" si="1"/>
        <v>12608</v>
      </c>
      <c r="C17" s="87">
        <f t="shared" si="2"/>
        <v>6433</v>
      </c>
      <c r="D17" s="87">
        <f t="shared" si="2"/>
        <v>6175</v>
      </c>
      <c r="E17" s="88">
        <v>4606</v>
      </c>
      <c r="F17" s="87">
        <f t="shared" si="0"/>
        <v>12607</v>
      </c>
      <c r="G17" s="89">
        <f>연령별한국인!M5</f>
        <v>6433</v>
      </c>
      <c r="H17" s="89">
        <f>연령별한국인!M6</f>
        <v>6174</v>
      </c>
      <c r="I17" s="89">
        <f t="shared" si="3"/>
        <v>1</v>
      </c>
      <c r="J17" s="88"/>
      <c r="K17" s="90">
        <v>1</v>
      </c>
      <c r="M17" s="58"/>
    </row>
    <row r="18" spans="1:13" ht="17.25" customHeight="1">
      <c r="A18" s="86" t="s">
        <v>507</v>
      </c>
      <c r="B18" s="87">
        <f t="shared" si="1"/>
        <v>13246</v>
      </c>
      <c r="C18" s="87">
        <f t="shared" si="2"/>
        <v>6663</v>
      </c>
      <c r="D18" s="87">
        <f t="shared" si="2"/>
        <v>6583</v>
      </c>
      <c r="E18" s="88">
        <v>5042</v>
      </c>
      <c r="F18" s="87">
        <f t="shared" si="0"/>
        <v>13223</v>
      </c>
      <c r="G18" s="89">
        <f>연령별한국인!N5</f>
        <v>6652</v>
      </c>
      <c r="H18" s="89">
        <f>연령별한국인!N6</f>
        <v>6571</v>
      </c>
      <c r="I18" s="89">
        <f t="shared" si="3"/>
        <v>23</v>
      </c>
      <c r="J18" s="88">
        <v>11</v>
      </c>
      <c r="K18" s="90">
        <v>12</v>
      </c>
      <c r="M18" s="58"/>
    </row>
    <row r="19" spans="1:13" ht="17.25" customHeight="1">
      <c r="A19" s="86" t="s">
        <v>508</v>
      </c>
      <c r="B19" s="87">
        <f t="shared" si="1"/>
        <v>14892</v>
      </c>
      <c r="C19" s="87">
        <f t="shared" si="2"/>
        <v>7743</v>
      </c>
      <c r="D19" s="87">
        <f t="shared" si="2"/>
        <v>7149</v>
      </c>
      <c r="E19" s="88">
        <v>5837</v>
      </c>
      <c r="F19" s="87">
        <f t="shared" si="0"/>
        <v>14846</v>
      </c>
      <c r="G19" s="89">
        <f>연령별한국인!O5</f>
        <v>7727</v>
      </c>
      <c r="H19" s="89">
        <f>연령별한국인!O6</f>
        <v>7119</v>
      </c>
      <c r="I19" s="89">
        <f t="shared" si="3"/>
        <v>46</v>
      </c>
      <c r="J19" s="88">
        <v>16</v>
      </c>
      <c r="K19" s="90">
        <v>30</v>
      </c>
      <c r="M19" s="58"/>
    </row>
    <row r="20" spans="1:13" ht="17.25" customHeight="1">
      <c r="A20" s="86" t="s">
        <v>509</v>
      </c>
      <c r="B20" s="87">
        <f t="shared" si="1"/>
        <v>20831</v>
      </c>
      <c r="C20" s="87">
        <f t="shared" si="2"/>
        <v>10667</v>
      </c>
      <c r="D20" s="87">
        <f t="shared" si="2"/>
        <v>10164</v>
      </c>
      <c r="E20" s="88">
        <v>7808</v>
      </c>
      <c r="F20" s="87">
        <f t="shared" si="0"/>
        <v>20783</v>
      </c>
      <c r="G20" s="91">
        <f>연령별한국인!P5</f>
        <v>10649</v>
      </c>
      <c r="H20" s="91">
        <f>연령별한국인!P6</f>
        <v>10134</v>
      </c>
      <c r="I20" s="89">
        <f t="shared" si="3"/>
        <v>48</v>
      </c>
      <c r="J20" s="88">
        <v>18</v>
      </c>
      <c r="K20" s="90">
        <v>30</v>
      </c>
      <c r="M20" s="58"/>
    </row>
    <row r="21" spans="1:13" ht="17.25" customHeight="1">
      <c r="A21" s="86" t="s">
        <v>510</v>
      </c>
      <c r="B21" s="87">
        <f t="shared" si="1"/>
        <v>8736</v>
      </c>
      <c r="C21" s="87">
        <f t="shared" si="2"/>
        <v>4622</v>
      </c>
      <c r="D21" s="87">
        <f t="shared" si="2"/>
        <v>4114</v>
      </c>
      <c r="E21" s="88">
        <v>3226</v>
      </c>
      <c r="F21" s="87">
        <f t="shared" si="0"/>
        <v>8721</v>
      </c>
      <c r="G21" s="91">
        <f>연령별한국인!Q5</f>
        <v>4617</v>
      </c>
      <c r="H21" s="91">
        <f>연령별한국인!Q6</f>
        <v>4104</v>
      </c>
      <c r="I21" s="89">
        <f t="shared" si="3"/>
        <v>15</v>
      </c>
      <c r="J21" s="88">
        <v>5</v>
      </c>
      <c r="K21" s="90">
        <v>10</v>
      </c>
      <c r="M21" s="58"/>
    </row>
    <row r="22" spans="1:13" ht="17.25" customHeight="1">
      <c r="A22" s="86" t="s">
        <v>511</v>
      </c>
      <c r="B22" s="87">
        <f t="shared" si="1"/>
        <v>4097</v>
      </c>
      <c r="C22" s="87">
        <f t="shared" si="2"/>
        <v>2315</v>
      </c>
      <c r="D22" s="87">
        <f t="shared" si="2"/>
        <v>1782</v>
      </c>
      <c r="E22" s="88">
        <v>1514</v>
      </c>
      <c r="F22" s="87">
        <f t="shared" si="0"/>
        <v>3881</v>
      </c>
      <c r="G22" s="91">
        <f>연령별한국인!R5</f>
        <v>2104</v>
      </c>
      <c r="H22" s="91">
        <f>연령별한국인!R6</f>
        <v>1777</v>
      </c>
      <c r="I22" s="89">
        <f t="shared" si="3"/>
        <v>216</v>
      </c>
      <c r="J22" s="88">
        <v>211</v>
      </c>
      <c r="K22" s="90">
        <v>5</v>
      </c>
      <c r="M22" s="58"/>
    </row>
    <row r="23" spans="1:13" ht="17.25" customHeight="1">
      <c r="A23" s="86" t="s">
        <v>512</v>
      </c>
      <c r="B23" s="87">
        <f t="shared" si="1"/>
        <v>26358</v>
      </c>
      <c r="C23" s="87">
        <f t="shared" si="2"/>
        <v>13825</v>
      </c>
      <c r="D23" s="87">
        <f t="shared" si="2"/>
        <v>12533</v>
      </c>
      <c r="E23" s="88">
        <v>7439</v>
      </c>
      <c r="F23" s="87">
        <f t="shared" si="0"/>
        <v>26133</v>
      </c>
      <c r="G23" s="91">
        <f>연령별한국인!S5</f>
        <v>13680</v>
      </c>
      <c r="H23" s="91">
        <f>연령별한국인!S6</f>
        <v>12453</v>
      </c>
      <c r="I23" s="89">
        <f t="shared" si="3"/>
        <v>225</v>
      </c>
      <c r="J23" s="88">
        <v>145</v>
      </c>
      <c r="K23" s="90">
        <v>80</v>
      </c>
      <c r="M23" s="58"/>
    </row>
    <row r="24" spans="1:13" ht="17.25" customHeight="1">
      <c r="A24" s="86" t="s">
        <v>513</v>
      </c>
      <c r="B24" s="87">
        <f t="shared" si="1"/>
        <v>19541</v>
      </c>
      <c r="C24" s="87">
        <f t="shared" si="2"/>
        <v>9780</v>
      </c>
      <c r="D24" s="87">
        <f t="shared" si="2"/>
        <v>9761</v>
      </c>
      <c r="E24" s="88">
        <v>5840</v>
      </c>
      <c r="F24" s="87">
        <f t="shared" si="0"/>
        <v>19471</v>
      </c>
      <c r="G24" s="91">
        <f>연령별한국인!T5</f>
        <v>9736</v>
      </c>
      <c r="H24" s="91">
        <f>연령별한국인!T6</f>
        <v>9735</v>
      </c>
      <c r="I24" s="89">
        <f>SUM(J24:K24)</f>
        <v>70</v>
      </c>
      <c r="J24" s="88">
        <v>44</v>
      </c>
      <c r="K24" s="90">
        <v>26</v>
      </c>
      <c r="M24" s="58"/>
    </row>
    <row r="25" spans="1:11" s="64" customFormat="1" ht="17.25" customHeight="1">
      <c r="A25" s="83" t="s">
        <v>514</v>
      </c>
      <c r="B25" s="78">
        <f>IF(SUM(B26:B42)=SUM(C25:D25),C25+D25,"ERR!!")</f>
        <v>252152</v>
      </c>
      <c r="C25" s="78">
        <f>IF(SUM(C26:C42)=SUM(G25,J25),G25+J25,"ERR!!")</f>
        <v>126794</v>
      </c>
      <c r="D25" s="78">
        <f>IF(SUM(D26:D42)=SUM(H25,K25),H25+K25,"ERR!!")</f>
        <v>125358</v>
      </c>
      <c r="E25" s="79">
        <f>SUM(E26:E42)</f>
        <v>87317</v>
      </c>
      <c r="F25" s="78">
        <f>IF(SUM(F26:F42)=SUM(G25:H25),G25+H25,"ERR!!")</f>
        <v>251186</v>
      </c>
      <c r="G25" s="80">
        <f>SUM(G26:G42)</f>
        <v>126271</v>
      </c>
      <c r="H25" s="80">
        <f>SUM(H26:H42)</f>
        <v>124915</v>
      </c>
      <c r="I25" s="78">
        <f>IF(SUM(I26:I42)=SUM(J25:K25),J25+K25,"ERR!!")</f>
        <v>966</v>
      </c>
      <c r="J25" s="79">
        <f>SUM(J26:J42)</f>
        <v>523</v>
      </c>
      <c r="K25" s="84">
        <f>SUM(K26:K42)</f>
        <v>443</v>
      </c>
    </row>
    <row r="26" spans="1:13" ht="17.25" customHeight="1">
      <c r="A26" s="92" t="s">
        <v>150</v>
      </c>
      <c r="B26" s="93">
        <f t="shared" si="1"/>
        <v>37503</v>
      </c>
      <c r="C26" s="87">
        <f t="shared" si="2"/>
        <v>18928</v>
      </c>
      <c r="D26" s="87">
        <f t="shared" si="2"/>
        <v>18575</v>
      </c>
      <c r="E26" s="88">
        <v>13280</v>
      </c>
      <c r="F26" s="87">
        <f t="shared" si="0"/>
        <v>37138</v>
      </c>
      <c r="G26" s="91">
        <f>연령별한국인!V5</f>
        <v>18713</v>
      </c>
      <c r="H26" s="91">
        <f>연령별한국인!V6</f>
        <v>18425</v>
      </c>
      <c r="I26" s="89">
        <f t="shared" si="3"/>
        <v>365</v>
      </c>
      <c r="J26" s="88">
        <v>215</v>
      </c>
      <c r="K26" s="90">
        <v>150</v>
      </c>
      <c r="M26" s="58"/>
    </row>
    <row r="27" spans="1:13" ht="17.25" customHeight="1">
      <c r="A27" s="92" t="s">
        <v>515</v>
      </c>
      <c r="B27" s="93">
        <f t="shared" si="1"/>
        <v>3670</v>
      </c>
      <c r="C27" s="87">
        <f t="shared" si="2"/>
        <v>1843</v>
      </c>
      <c r="D27" s="87">
        <f t="shared" si="2"/>
        <v>1827</v>
      </c>
      <c r="E27" s="88">
        <v>1560</v>
      </c>
      <c r="F27" s="87">
        <f t="shared" si="0"/>
        <v>3658</v>
      </c>
      <c r="G27" s="91">
        <f>연령별한국인!W5</f>
        <v>1839</v>
      </c>
      <c r="H27" s="91">
        <f>연령별한국인!W6</f>
        <v>1819</v>
      </c>
      <c r="I27" s="89">
        <f t="shared" si="3"/>
        <v>12</v>
      </c>
      <c r="J27" s="88">
        <v>4</v>
      </c>
      <c r="K27" s="90">
        <v>8</v>
      </c>
      <c r="M27" s="58"/>
    </row>
    <row r="28" spans="1:13" ht="17.25" customHeight="1">
      <c r="A28" s="92" t="s">
        <v>516</v>
      </c>
      <c r="B28" s="93">
        <f>SUM(C28:D28)</f>
        <v>6566</v>
      </c>
      <c r="C28" s="87">
        <f>SUM(G28,J28)</f>
        <v>3253</v>
      </c>
      <c r="D28" s="87">
        <f>SUM(H28,K28)</f>
        <v>3313</v>
      </c>
      <c r="E28" s="88">
        <v>2718</v>
      </c>
      <c r="F28" s="87">
        <f>SUM(G28:H28)</f>
        <v>6516</v>
      </c>
      <c r="G28" s="91">
        <f>연령별한국인!X5</f>
        <v>3215</v>
      </c>
      <c r="H28" s="91">
        <f>연령별한국인!X6</f>
        <v>3301</v>
      </c>
      <c r="I28" s="89">
        <f>SUM(J28:K28)</f>
        <v>50</v>
      </c>
      <c r="J28" s="88">
        <v>38</v>
      </c>
      <c r="K28" s="90">
        <v>12</v>
      </c>
      <c r="M28" s="58"/>
    </row>
    <row r="29" spans="1:13" ht="17.25" customHeight="1">
      <c r="A29" s="92" t="s">
        <v>517</v>
      </c>
      <c r="B29" s="93">
        <f t="shared" si="1"/>
        <v>3563</v>
      </c>
      <c r="C29" s="87">
        <f t="shared" si="2"/>
        <v>1758</v>
      </c>
      <c r="D29" s="87">
        <f t="shared" si="2"/>
        <v>1805</v>
      </c>
      <c r="E29" s="88">
        <v>1522</v>
      </c>
      <c r="F29" s="87">
        <f t="shared" si="0"/>
        <v>3527</v>
      </c>
      <c r="G29" s="91">
        <f>연령별한국인!Y5</f>
        <v>1737</v>
      </c>
      <c r="H29" s="91">
        <f>연령별한국인!Y6</f>
        <v>1790</v>
      </c>
      <c r="I29" s="89">
        <f t="shared" si="3"/>
        <v>36</v>
      </c>
      <c r="J29" s="88">
        <v>21</v>
      </c>
      <c r="K29" s="90">
        <v>15</v>
      </c>
      <c r="M29" s="58"/>
    </row>
    <row r="30" spans="1:13" ht="17.25" customHeight="1">
      <c r="A30" s="92" t="s">
        <v>518</v>
      </c>
      <c r="B30" s="93">
        <f t="shared" si="1"/>
        <v>6262</v>
      </c>
      <c r="C30" s="87">
        <f t="shared" si="2"/>
        <v>3087</v>
      </c>
      <c r="D30" s="87">
        <f t="shared" si="2"/>
        <v>3175</v>
      </c>
      <c r="E30" s="88">
        <v>2516</v>
      </c>
      <c r="F30" s="87">
        <f t="shared" si="0"/>
        <v>6206</v>
      </c>
      <c r="G30" s="91">
        <f>연령별한국인!Z5</f>
        <v>3057</v>
      </c>
      <c r="H30" s="91">
        <f>연령별한국인!Z6</f>
        <v>3149</v>
      </c>
      <c r="I30" s="89">
        <f t="shared" si="3"/>
        <v>56</v>
      </c>
      <c r="J30" s="88">
        <v>30</v>
      </c>
      <c r="K30" s="90">
        <v>26</v>
      </c>
      <c r="M30" s="58"/>
    </row>
    <row r="31" spans="1:13" ht="17.25" customHeight="1">
      <c r="A31" s="92" t="s">
        <v>519</v>
      </c>
      <c r="B31" s="93">
        <f t="shared" si="1"/>
        <v>3242</v>
      </c>
      <c r="C31" s="87">
        <f t="shared" si="2"/>
        <v>1617</v>
      </c>
      <c r="D31" s="87">
        <f t="shared" si="2"/>
        <v>1625</v>
      </c>
      <c r="E31" s="88">
        <v>1442</v>
      </c>
      <c r="F31" s="87">
        <f t="shared" si="0"/>
        <v>3229</v>
      </c>
      <c r="G31" s="91">
        <f>연령별한국인!AA5</f>
        <v>1613</v>
      </c>
      <c r="H31" s="91">
        <f>연령별한국인!AA6</f>
        <v>1616</v>
      </c>
      <c r="I31" s="89">
        <f t="shared" si="3"/>
        <v>13</v>
      </c>
      <c r="J31" s="88">
        <v>4</v>
      </c>
      <c r="K31" s="90">
        <v>9</v>
      </c>
      <c r="M31" s="58"/>
    </row>
    <row r="32" spans="1:13" ht="17.25" customHeight="1">
      <c r="A32" s="92" t="s">
        <v>520</v>
      </c>
      <c r="B32" s="93">
        <f t="shared" si="1"/>
        <v>1535</v>
      </c>
      <c r="C32" s="87">
        <f t="shared" si="2"/>
        <v>742</v>
      </c>
      <c r="D32" s="87">
        <f t="shared" si="2"/>
        <v>793</v>
      </c>
      <c r="E32" s="88">
        <v>673</v>
      </c>
      <c r="F32" s="87">
        <f t="shared" si="0"/>
        <v>1523</v>
      </c>
      <c r="G32" s="91">
        <f>연령별한국인!AB5</f>
        <v>737</v>
      </c>
      <c r="H32" s="91">
        <f>연령별한국인!AB6</f>
        <v>786</v>
      </c>
      <c r="I32" s="89">
        <f t="shared" si="3"/>
        <v>12</v>
      </c>
      <c r="J32" s="88">
        <v>5</v>
      </c>
      <c r="K32" s="90">
        <v>7</v>
      </c>
      <c r="M32" s="58"/>
    </row>
    <row r="33" spans="1:13" ht="17.25" customHeight="1">
      <c r="A33" s="92" t="s">
        <v>521</v>
      </c>
      <c r="B33" s="93">
        <f t="shared" si="1"/>
        <v>7473</v>
      </c>
      <c r="C33" s="87">
        <f t="shared" si="2"/>
        <v>3710</v>
      </c>
      <c r="D33" s="87">
        <f t="shared" si="2"/>
        <v>3763</v>
      </c>
      <c r="E33" s="88">
        <v>3344</v>
      </c>
      <c r="F33" s="87">
        <f t="shared" si="0"/>
        <v>7425</v>
      </c>
      <c r="G33" s="91">
        <f>연령별한국인!AC5</f>
        <v>3688</v>
      </c>
      <c r="H33" s="91">
        <f>연령별한국인!AC6</f>
        <v>3737</v>
      </c>
      <c r="I33" s="89">
        <f t="shared" si="3"/>
        <v>48</v>
      </c>
      <c r="J33" s="88">
        <v>22</v>
      </c>
      <c r="K33" s="90">
        <v>26</v>
      </c>
      <c r="M33" s="58"/>
    </row>
    <row r="34" spans="1:13" ht="17.25" customHeight="1">
      <c r="A34" s="92" t="s">
        <v>522</v>
      </c>
      <c r="B34" s="93">
        <f t="shared" si="1"/>
        <v>15853</v>
      </c>
      <c r="C34" s="87">
        <f t="shared" si="2"/>
        <v>7858</v>
      </c>
      <c r="D34" s="87">
        <f t="shared" si="2"/>
        <v>7995</v>
      </c>
      <c r="E34" s="88">
        <v>5915</v>
      </c>
      <c r="F34" s="87">
        <f t="shared" si="0"/>
        <v>15807</v>
      </c>
      <c r="G34" s="91">
        <f>연령별한국인!AD5</f>
        <v>7834</v>
      </c>
      <c r="H34" s="91">
        <f>연령별한국인!AD6</f>
        <v>7973</v>
      </c>
      <c r="I34" s="89">
        <f t="shared" si="3"/>
        <v>46</v>
      </c>
      <c r="J34" s="88">
        <v>24</v>
      </c>
      <c r="K34" s="90">
        <v>22</v>
      </c>
      <c r="M34" s="58"/>
    </row>
    <row r="35" spans="1:13" ht="17.25" customHeight="1">
      <c r="A35" s="92" t="s">
        <v>523</v>
      </c>
      <c r="B35" s="93">
        <f t="shared" si="1"/>
        <v>23505</v>
      </c>
      <c r="C35" s="87">
        <f t="shared" si="2"/>
        <v>11843</v>
      </c>
      <c r="D35" s="87">
        <f t="shared" si="2"/>
        <v>11662</v>
      </c>
      <c r="E35" s="88">
        <v>7446</v>
      </c>
      <c r="F35" s="87">
        <f t="shared" si="0"/>
        <v>23450</v>
      </c>
      <c r="G35" s="91">
        <f>연령별한국인!AE5</f>
        <v>11818</v>
      </c>
      <c r="H35" s="91">
        <f>연령별한국인!AE6</f>
        <v>11632</v>
      </c>
      <c r="I35" s="89">
        <f t="shared" si="3"/>
        <v>55</v>
      </c>
      <c r="J35" s="88">
        <v>25</v>
      </c>
      <c r="K35" s="90">
        <v>30</v>
      </c>
      <c r="M35" s="58"/>
    </row>
    <row r="36" spans="1:13" ht="17.25" customHeight="1">
      <c r="A36" s="92" t="s">
        <v>524</v>
      </c>
      <c r="B36" s="93">
        <f t="shared" si="1"/>
        <v>4671</v>
      </c>
      <c r="C36" s="87">
        <f>SUM(G36,J36)</f>
        <v>2324</v>
      </c>
      <c r="D36" s="87">
        <f>SUM(H36,K36)</f>
        <v>2347</v>
      </c>
      <c r="E36" s="88">
        <v>1849</v>
      </c>
      <c r="F36" s="87">
        <f>SUM(G36:H36)</f>
        <v>4637</v>
      </c>
      <c r="G36" s="91">
        <f>연령별한국인!AF5</f>
        <v>2309</v>
      </c>
      <c r="H36" s="91">
        <f>연령별한국인!AF6</f>
        <v>2328</v>
      </c>
      <c r="I36" s="89">
        <f t="shared" si="3"/>
        <v>34</v>
      </c>
      <c r="J36" s="88">
        <v>15</v>
      </c>
      <c r="K36" s="90">
        <v>19</v>
      </c>
      <c r="M36" s="58"/>
    </row>
    <row r="37" spans="1:13" ht="17.25" customHeight="1">
      <c r="A37" s="92" t="s">
        <v>525</v>
      </c>
      <c r="B37" s="93">
        <f t="shared" si="1"/>
        <v>21091</v>
      </c>
      <c r="C37" s="87">
        <f t="shared" si="2"/>
        <v>10551</v>
      </c>
      <c r="D37" s="87">
        <f t="shared" si="2"/>
        <v>10540</v>
      </c>
      <c r="E37" s="88">
        <v>8010</v>
      </c>
      <c r="F37" s="87">
        <f t="shared" si="0"/>
        <v>21060</v>
      </c>
      <c r="G37" s="91">
        <f>연령별한국인!AG5</f>
        <v>10534</v>
      </c>
      <c r="H37" s="91">
        <f>연령별한국인!AG6</f>
        <v>10526</v>
      </c>
      <c r="I37" s="89">
        <f t="shared" si="3"/>
        <v>31</v>
      </c>
      <c r="J37" s="88">
        <v>17</v>
      </c>
      <c r="K37" s="90">
        <v>14</v>
      </c>
      <c r="M37" s="58"/>
    </row>
    <row r="38" spans="1:13" ht="17.25" customHeight="1">
      <c r="A38" s="92" t="s">
        <v>526</v>
      </c>
      <c r="B38" s="93">
        <f t="shared" si="1"/>
        <v>30523</v>
      </c>
      <c r="C38" s="87">
        <f t="shared" si="2"/>
        <v>15500</v>
      </c>
      <c r="D38" s="87">
        <f t="shared" si="2"/>
        <v>15023</v>
      </c>
      <c r="E38" s="88">
        <v>10063</v>
      </c>
      <c r="F38" s="87">
        <f t="shared" si="0"/>
        <v>30476</v>
      </c>
      <c r="G38" s="91">
        <f>연령별한국인!AJ5</f>
        <v>15482</v>
      </c>
      <c r="H38" s="91">
        <f>연령별한국인!AJ6</f>
        <v>14994</v>
      </c>
      <c r="I38" s="89">
        <f t="shared" si="3"/>
        <v>47</v>
      </c>
      <c r="J38" s="88">
        <v>18</v>
      </c>
      <c r="K38" s="90">
        <v>29</v>
      </c>
      <c r="M38" s="58"/>
    </row>
    <row r="39" spans="1:13" ht="17.25" customHeight="1">
      <c r="A39" s="92" t="s">
        <v>527</v>
      </c>
      <c r="B39" s="93">
        <f t="shared" si="1"/>
        <v>27710</v>
      </c>
      <c r="C39" s="87">
        <f t="shared" si="2"/>
        <v>13921</v>
      </c>
      <c r="D39" s="87">
        <f t="shared" si="2"/>
        <v>13789</v>
      </c>
      <c r="E39" s="88">
        <v>8952</v>
      </c>
      <c r="F39" s="87">
        <f t="shared" si="0"/>
        <v>27673</v>
      </c>
      <c r="G39" s="91">
        <f>연령별한국인!AK5</f>
        <v>13905</v>
      </c>
      <c r="H39" s="91">
        <f>연령별한국인!AK6</f>
        <v>13768</v>
      </c>
      <c r="I39" s="89">
        <f t="shared" si="3"/>
        <v>37</v>
      </c>
      <c r="J39" s="88">
        <v>16</v>
      </c>
      <c r="K39" s="90">
        <v>21</v>
      </c>
      <c r="M39" s="58"/>
    </row>
    <row r="40" spans="1:13" ht="17.25" customHeight="1">
      <c r="A40" s="92" t="s">
        <v>528</v>
      </c>
      <c r="B40" s="93">
        <f t="shared" si="1"/>
        <v>28490</v>
      </c>
      <c r="C40" s="87">
        <f t="shared" si="2"/>
        <v>14367</v>
      </c>
      <c r="D40" s="87">
        <f t="shared" si="2"/>
        <v>14123</v>
      </c>
      <c r="E40" s="88">
        <v>8751</v>
      </c>
      <c r="F40" s="87">
        <f t="shared" si="0"/>
        <v>28443</v>
      </c>
      <c r="G40" s="91">
        <f>연령별한국인!AL5</f>
        <v>14345</v>
      </c>
      <c r="H40" s="91">
        <f>연령별한국인!AL6</f>
        <v>14098</v>
      </c>
      <c r="I40" s="89">
        <f t="shared" si="3"/>
        <v>47</v>
      </c>
      <c r="J40" s="88">
        <v>22</v>
      </c>
      <c r="K40" s="90">
        <v>25</v>
      </c>
      <c r="M40" s="58"/>
    </row>
    <row r="41" spans="1:13" ht="17.25" customHeight="1">
      <c r="A41" s="92" t="s">
        <v>529</v>
      </c>
      <c r="B41" s="93">
        <f t="shared" si="1"/>
        <v>25172</v>
      </c>
      <c r="C41" s="87">
        <f t="shared" si="2"/>
        <v>12764</v>
      </c>
      <c r="D41" s="87">
        <f t="shared" si="2"/>
        <v>12408</v>
      </c>
      <c r="E41" s="88">
        <v>7609</v>
      </c>
      <c r="F41" s="87">
        <f t="shared" si="0"/>
        <v>25136</v>
      </c>
      <c r="G41" s="91">
        <f>연령별한국인!AM5</f>
        <v>12750</v>
      </c>
      <c r="H41" s="91">
        <f>연령별한국인!AM6</f>
        <v>12386</v>
      </c>
      <c r="I41" s="89">
        <f t="shared" si="3"/>
        <v>36</v>
      </c>
      <c r="J41" s="88">
        <v>14</v>
      </c>
      <c r="K41" s="90">
        <v>22</v>
      </c>
      <c r="M41" s="58"/>
    </row>
    <row r="42" spans="1:13" ht="17.25" customHeight="1">
      <c r="A42" s="92" t="s">
        <v>530</v>
      </c>
      <c r="B42" s="93">
        <f t="shared" si="1"/>
        <v>5323</v>
      </c>
      <c r="C42" s="87">
        <f t="shared" si="2"/>
        <v>2728</v>
      </c>
      <c r="D42" s="87">
        <f t="shared" si="2"/>
        <v>2595</v>
      </c>
      <c r="E42" s="88">
        <v>1667</v>
      </c>
      <c r="F42" s="87">
        <f t="shared" si="0"/>
        <v>5282</v>
      </c>
      <c r="G42" s="91">
        <f>연령별한국인!AN5</f>
        <v>2695</v>
      </c>
      <c r="H42" s="91">
        <f>연령별한국인!AN6</f>
        <v>2587</v>
      </c>
      <c r="I42" s="89">
        <f t="shared" si="3"/>
        <v>41</v>
      </c>
      <c r="J42" s="88">
        <v>33</v>
      </c>
      <c r="K42" s="90">
        <v>8</v>
      </c>
      <c r="M42" s="58"/>
    </row>
  </sheetData>
  <sheetProtection/>
  <mergeCells count="9">
    <mergeCell ref="A1:IV1"/>
    <mergeCell ref="A4:A6"/>
    <mergeCell ref="B4:D4"/>
    <mergeCell ref="E4:H4"/>
    <mergeCell ref="I4:K4"/>
    <mergeCell ref="B5:D5"/>
    <mergeCell ref="E5:E6"/>
    <mergeCell ref="F5:H5"/>
    <mergeCell ref="I5:K5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&amp;C-&amp;P+17-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93"/>
  <sheetViews>
    <sheetView showGridLines="0" view="pageBreakPreview" zoomScaleSheetLayoutView="10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16" sqref="A16"/>
    </sheetView>
  </sheetViews>
  <sheetFormatPr defaultColWidth="8.88671875" defaultRowHeight="13.5"/>
  <cols>
    <col min="1" max="1" width="7.21484375" style="53" customWidth="1"/>
    <col min="2" max="11" width="7.3359375" style="53" customWidth="1"/>
    <col min="12" max="16384" width="8.88671875" style="53" customWidth="1"/>
  </cols>
  <sheetData>
    <row r="1" spans="1:13" s="3" customFormat="1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M1" s="4"/>
    </row>
    <row r="2" spans="1:13" s="6" customFormat="1" ht="16.5" customHeight="1">
      <c r="A2" s="5" t="s">
        <v>110</v>
      </c>
      <c r="K2" s="7" t="s">
        <v>111</v>
      </c>
      <c r="M2" s="8"/>
    </row>
    <row r="3" spans="1:11" s="3" customFormat="1" ht="27" customHeight="1">
      <c r="A3" s="203" t="s">
        <v>112</v>
      </c>
      <c r="B3" s="199" t="s">
        <v>113</v>
      </c>
      <c r="C3" s="200"/>
      <c r="D3" s="200"/>
      <c r="E3" s="203" t="s">
        <v>114</v>
      </c>
      <c r="F3" s="202"/>
      <c r="G3" s="202"/>
      <c r="H3" s="202"/>
      <c r="I3" s="199" t="s">
        <v>115</v>
      </c>
      <c r="J3" s="200"/>
      <c r="K3" s="200"/>
    </row>
    <row r="4" spans="1:11" s="3" customFormat="1" ht="27" customHeight="1">
      <c r="A4" s="202"/>
      <c r="B4" s="199" t="s">
        <v>116</v>
      </c>
      <c r="C4" s="200"/>
      <c r="D4" s="200"/>
      <c r="E4" s="203" t="s">
        <v>117</v>
      </c>
      <c r="F4" s="203" t="s">
        <v>118</v>
      </c>
      <c r="G4" s="202"/>
      <c r="H4" s="202"/>
      <c r="I4" s="201" t="s">
        <v>118</v>
      </c>
      <c r="J4" s="202"/>
      <c r="K4" s="202"/>
    </row>
    <row r="5" spans="1:11" s="3" customFormat="1" ht="27" customHeight="1">
      <c r="A5" s="202"/>
      <c r="B5" s="10" t="s">
        <v>95</v>
      </c>
      <c r="C5" s="9" t="s">
        <v>119</v>
      </c>
      <c r="D5" s="9" t="s">
        <v>96</v>
      </c>
      <c r="E5" s="202"/>
      <c r="F5" s="9" t="s">
        <v>95</v>
      </c>
      <c r="G5" s="9" t="s">
        <v>97</v>
      </c>
      <c r="H5" s="9" t="s">
        <v>96</v>
      </c>
      <c r="I5" s="10" t="s">
        <v>95</v>
      </c>
      <c r="J5" s="9" t="s">
        <v>97</v>
      </c>
      <c r="K5" s="9" t="s">
        <v>120</v>
      </c>
    </row>
    <row r="6" spans="1:11" s="15" customFormat="1" ht="22.5" customHeight="1">
      <c r="A6" s="11" t="s">
        <v>121</v>
      </c>
      <c r="B6" s="12">
        <f>IF(SUM(B7:B34)=SUM(C6:D6),C6+D6,"ERR!!")</f>
        <v>12631</v>
      </c>
      <c r="C6" s="13">
        <f>IF(SUM(C7:C34)=SUM(G6,J6),G6+J6,"ERR!!")</f>
        <v>6438</v>
      </c>
      <c r="D6" s="13">
        <f>IF(SUM(D7:D34)=SUM(H6,K6),H6+K6,"ERR!!")</f>
        <v>6193</v>
      </c>
      <c r="E6" s="13">
        <f>SUM(E7:E34)</f>
        <v>5207</v>
      </c>
      <c r="F6" s="13">
        <f>IF(SUM(F7:F34)=SUM(G6:H6),G6+H6,"ERR!!")</f>
        <v>12558</v>
      </c>
      <c r="G6" s="13">
        <f>SUM(G7:G34)</f>
        <v>6396</v>
      </c>
      <c r="H6" s="14">
        <f>SUM(H7:H34)</f>
        <v>6162</v>
      </c>
      <c r="I6" s="13">
        <f>IF(SUM(I7:I34)=SUM(J6:K6),J6+K6,"ERR!!")</f>
        <v>73</v>
      </c>
      <c r="J6" s="13">
        <f>SUM(J7:J34)</f>
        <v>42</v>
      </c>
      <c r="K6" s="14">
        <f>SUM(K7:K34)</f>
        <v>31</v>
      </c>
    </row>
    <row r="7" spans="1:11" s="23" customFormat="1" ht="14.25" customHeight="1">
      <c r="A7" s="16" t="s">
        <v>122</v>
      </c>
      <c r="B7" s="17">
        <f>SUM(C7:D7)</f>
        <v>1441</v>
      </c>
      <c r="C7" s="18">
        <f>SUM(G7+J7)</f>
        <v>736</v>
      </c>
      <c r="D7" s="18">
        <f>SUM(H7+K7)</f>
        <v>705</v>
      </c>
      <c r="E7" s="19">
        <v>574</v>
      </c>
      <c r="F7" s="20">
        <f>SUM(G7:H7)</f>
        <v>1436</v>
      </c>
      <c r="G7" s="19">
        <v>732</v>
      </c>
      <c r="H7" s="19">
        <v>704</v>
      </c>
      <c r="I7" s="18">
        <f aca="true" t="shared" si="0" ref="I7:I34">SUM(J7:K7)</f>
        <v>5</v>
      </c>
      <c r="J7" s="21">
        <v>4</v>
      </c>
      <c r="K7" s="22">
        <v>1</v>
      </c>
    </row>
    <row r="8" spans="1:11" s="23" customFormat="1" ht="14.25" customHeight="1">
      <c r="A8" s="16" t="s">
        <v>123</v>
      </c>
      <c r="B8" s="17">
        <f>SUM(C8:D8)</f>
        <v>1826</v>
      </c>
      <c r="C8" s="18">
        <f>SUM(G8+J8)</f>
        <v>932</v>
      </c>
      <c r="D8" s="18">
        <f>SUM(H8+K8)</f>
        <v>894</v>
      </c>
      <c r="E8" s="21">
        <v>648</v>
      </c>
      <c r="F8" s="18">
        <f>SUM(G8:H8)</f>
        <v>1818</v>
      </c>
      <c r="G8" s="21">
        <v>927</v>
      </c>
      <c r="H8" s="21">
        <v>891</v>
      </c>
      <c r="I8" s="18">
        <f t="shared" si="0"/>
        <v>8</v>
      </c>
      <c r="J8" s="21">
        <v>5</v>
      </c>
      <c r="K8" s="22">
        <v>3</v>
      </c>
    </row>
    <row r="9" spans="1:11" s="23" customFormat="1" ht="14.25" customHeight="1">
      <c r="A9" s="16" t="s">
        <v>124</v>
      </c>
      <c r="B9" s="17">
        <f aca="true" t="shared" si="1" ref="B9:B33">SUM(C9:D9)</f>
        <v>565</v>
      </c>
      <c r="C9" s="18">
        <f aca="true" t="shared" si="2" ref="C9:D33">SUM(G9+J9)</f>
        <v>304</v>
      </c>
      <c r="D9" s="18">
        <f t="shared" si="2"/>
        <v>261</v>
      </c>
      <c r="E9" s="21">
        <v>247</v>
      </c>
      <c r="F9" s="18">
        <f aca="true" t="shared" si="3" ref="F9:F33">SUM(G9:H9)</f>
        <v>562</v>
      </c>
      <c r="G9" s="21">
        <v>302</v>
      </c>
      <c r="H9" s="21">
        <v>260</v>
      </c>
      <c r="I9" s="18">
        <f t="shared" si="0"/>
        <v>3</v>
      </c>
      <c r="J9" s="21">
        <v>2</v>
      </c>
      <c r="K9" s="22">
        <v>1</v>
      </c>
    </row>
    <row r="10" spans="1:11" s="23" customFormat="1" ht="14.25" customHeight="1">
      <c r="A10" s="16" t="s">
        <v>125</v>
      </c>
      <c r="B10" s="17">
        <f t="shared" si="1"/>
        <v>898</v>
      </c>
      <c r="C10" s="18">
        <f t="shared" si="2"/>
        <v>452</v>
      </c>
      <c r="D10" s="18">
        <f t="shared" si="2"/>
        <v>446</v>
      </c>
      <c r="E10" s="21">
        <v>378</v>
      </c>
      <c r="F10" s="18">
        <f t="shared" si="3"/>
        <v>895</v>
      </c>
      <c r="G10" s="21">
        <v>449</v>
      </c>
      <c r="H10" s="21">
        <v>446</v>
      </c>
      <c r="I10" s="18">
        <f t="shared" si="0"/>
        <v>3</v>
      </c>
      <c r="J10" s="21">
        <v>3</v>
      </c>
      <c r="K10" s="22">
        <v>0</v>
      </c>
    </row>
    <row r="11" spans="1:11" s="23" customFormat="1" ht="14.25" customHeight="1">
      <c r="A11" s="16" t="s">
        <v>126</v>
      </c>
      <c r="B11" s="17">
        <f t="shared" si="1"/>
        <v>888</v>
      </c>
      <c r="C11" s="18">
        <f t="shared" si="2"/>
        <v>471</v>
      </c>
      <c r="D11" s="18">
        <f t="shared" si="2"/>
        <v>417</v>
      </c>
      <c r="E11" s="21">
        <v>375</v>
      </c>
      <c r="F11" s="18">
        <f t="shared" si="3"/>
        <v>887</v>
      </c>
      <c r="G11" s="21">
        <v>470</v>
      </c>
      <c r="H11" s="21">
        <v>417</v>
      </c>
      <c r="I11" s="18">
        <f t="shared" si="0"/>
        <v>1</v>
      </c>
      <c r="J11" s="21">
        <v>1</v>
      </c>
      <c r="K11" s="22">
        <v>0</v>
      </c>
    </row>
    <row r="12" spans="1:11" s="23" customFormat="1" ht="14.25" customHeight="1">
      <c r="A12" s="16" t="s">
        <v>127</v>
      </c>
      <c r="B12" s="17">
        <f t="shared" si="1"/>
        <v>1108</v>
      </c>
      <c r="C12" s="18">
        <f t="shared" si="2"/>
        <v>566</v>
      </c>
      <c r="D12" s="18">
        <f t="shared" si="2"/>
        <v>542</v>
      </c>
      <c r="E12" s="21">
        <v>466</v>
      </c>
      <c r="F12" s="18">
        <f t="shared" si="3"/>
        <v>1107</v>
      </c>
      <c r="G12" s="21">
        <v>566</v>
      </c>
      <c r="H12" s="21">
        <v>541</v>
      </c>
      <c r="I12" s="18">
        <f t="shared" si="0"/>
        <v>1</v>
      </c>
      <c r="J12" s="21">
        <v>0</v>
      </c>
      <c r="K12" s="22">
        <v>1</v>
      </c>
    </row>
    <row r="13" spans="1:11" s="23" customFormat="1" ht="14.25" customHeight="1">
      <c r="A13" s="16" t="s">
        <v>128</v>
      </c>
      <c r="B13" s="17">
        <f t="shared" si="1"/>
        <v>241</v>
      </c>
      <c r="C13" s="18">
        <f t="shared" si="2"/>
        <v>120</v>
      </c>
      <c r="D13" s="18">
        <f t="shared" si="2"/>
        <v>121</v>
      </c>
      <c r="E13" s="21">
        <v>111</v>
      </c>
      <c r="F13" s="18">
        <f t="shared" si="3"/>
        <v>241</v>
      </c>
      <c r="G13" s="21">
        <v>120</v>
      </c>
      <c r="H13" s="21">
        <v>121</v>
      </c>
      <c r="I13" s="18">
        <f t="shared" si="0"/>
        <v>0</v>
      </c>
      <c r="J13" s="21">
        <v>0</v>
      </c>
      <c r="K13" s="22">
        <v>0</v>
      </c>
    </row>
    <row r="14" spans="1:11" s="23" customFormat="1" ht="14.25" customHeight="1">
      <c r="A14" s="16" t="s">
        <v>129</v>
      </c>
      <c r="B14" s="17">
        <f t="shared" si="1"/>
        <v>163</v>
      </c>
      <c r="C14" s="18">
        <f t="shared" si="2"/>
        <v>81</v>
      </c>
      <c r="D14" s="18">
        <f t="shared" si="2"/>
        <v>82</v>
      </c>
      <c r="E14" s="21">
        <v>65</v>
      </c>
      <c r="F14" s="18">
        <f t="shared" si="3"/>
        <v>161</v>
      </c>
      <c r="G14" s="21">
        <v>81</v>
      </c>
      <c r="H14" s="21">
        <v>80</v>
      </c>
      <c r="I14" s="18">
        <f t="shared" si="0"/>
        <v>2</v>
      </c>
      <c r="J14" s="21">
        <v>0</v>
      </c>
      <c r="K14" s="22">
        <v>2</v>
      </c>
    </row>
    <row r="15" spans="1:11" s="23" customFormat="1" ht="14.25" customHeight="1">
      <c r="A15" s="16" t="s">
        <v>130</v>
      </c>
      <c r="B15" s="17">
        <f t="shared" si="1"/>
        <v>274</v>
      </c>
      <c r="C15" s="18">
        <f t="shared" si="2"/>
        <v>135</v>
      </c>
      <c r="D15" s="18">
        <f t="shared" si="2"/>
        <v>139</v>
      </c>
      <c r="E15" s="21">
        <v>100</v>
      </c>
      <c r="F15" s="18">
        <f t="shared" si="3"/>
        <v>273</v>
      </c>
      <c r="G15" s="21">
        <v>135</v>
      </c>
      <c r="H15" s="21">
        <v>138</v>
      </c>
      <c r="I15" s="18">
        <f t="shared" si="0"/>
        <v>1</v>
      </c>
      <c r="J15" s="21">
        <v>0</v>
      </c>
      <c r="K15" s="22">
        <v>1</v>
      </c>
    </row>
    <row r="16" spans="1:11" s="23" customFormat="1" ht="14.25" customHeight="1">
      <c r="A16" s="16" t="s">
        <v>131</v>
      </c>
      <c r="B16" s="17">
        <f t="shared" si="1"/>
        <v>203</v>
      </c>
      <c r="C16" s="18">
        <f t="shared" si="2"/>
        <v>95</v>
      </c>
      <c r="D16" s="18">
        <f t="shared" si="2"/>
        <v>108</v>
      </c>
      <c r="E16" s="21">
        <v>80</v>
      </c>
      <c r="F16" s="18">
        <f t="shared" si="3"/>
        <v>202</v>
      </c>
      <c r="G16" s="21">
        <v>95</v>
      </c>
      <c r="H16" s="21">
        <v>107</v>
      </c>
      <c r="I16" s="18">
        <f t="shared" si="0"/>
        <v>1</v>
      </c>
      <c r="J16" s="21">
        <v>0</v>
      </c>
      <c r="K16" s="22">
        <v>1</v>
      </c>
    </row>
    <row r="17" spans="1:11" s="23" customFormat="1" ht="14.25" customHeight="1">
      <c r="A17" s="16" t="s">
        <v>132</v>
      </c>
      <c r="B17" s="17">
        <f t="shared" si="1"/>
        <v>237</v>
      </c>
      <c r="C17" s="18">
        <f t="shared" si="2"/>
        <v>128</v>
      </c>
      <c r="D17" s="18">
        <f t="shared" si="2"/>
        <v>109</v>
      </c>
      <c r="E17" s="21">
        <v>110</v>
      </c>
      <c r="F17" s="18">
        <f t="shared" si="3"/>
        <v>237</v>
      </c>
      <c r="G17" s="21">
        <v>128</v>
      </c>
      <c r="H17" s="21">
        <v>109</v>
      </c>
      <c r="I17" s="18">
        <f t="shared" si="0"/>
        <v>0</v>
      </c>
      <c r="J17" s="21">
        <v>0</v>
      </c>
      <c r="K17" s="22">
        <v>0</v>
      </c>
    </row>
    <row r="18" spans="1:11" s="23" customFormat="1" ht="14.25" customHeight="1">
      <c r="A18" s="16" t="s">
        <v>133</v>
      </c>
      <c r="B18" s="17">
        <f t="shared" si="1"/>
        <v>528</v>
      </c>
      <c r="C18" s="18">
        <f t="shared" si="2"/>
        <v>252</v>
      </c>
      <c r="D18" s="18">
        <f t="shared" si="2"/>
        <v>276</v>
      </c>
      <c r="E18" s="21">
        <v>251</v>
      </c>
      <c r="F18" s="18">
        <f t="shared" si="3"/>
        <v>527</v>
      </c>
      <c r="G18" s="21">
        <v>252</v>
      </c>
      <c r="H18" s="21">
        <v>275</v>
      </c>
      <c r="I18" s="18">
        <f t="shared" si="0"/>
        <v>1</v>
      </c>
      <c r="J18" s="21">
        <v>0</v>
      </c>
      <c r="K18" s="22">
        <v>1</v>
      </c>
    </row>
    <row r="19" spans="1:11" s="23" customFormat="1" ht="14.25" customHeight="1">
      <c r="A19" s="16" t="s">
        <v>134</v>
      </c>
      <c r="B19" s="17">
        <f t="shared" si="1"/>
        <v>66</v>
      </c>
      <c r="C19" s="18">
        <f t="shared" si="2"/>
        <v>30</v>
      </c>
      <c r="D19" s="18">
        <f t="shared" si="2"/>
        <v>36</v>
      </c>
      <c r="E19" s="21">
        <v>37</v>
      </c>
      <c r="F19" s="18">
        <f t="shared" si="3"/>
        <v>66</v>
      </c>
      <c r="G19" s="21">
        <v>30</v>
      </c>
      <c r="H19" s="21">
        <v>36</v>
      </c>
      <c r="I19" s="18">
        <f t="shared" si="0"/>
        <v>0</v>
      </c>
      <c r="J19" s="21">
        <v>0</v>
      </c>
      <c r="K19" s="22">
        <v>0</v>
      </c>
    </row>
    <row r="20" spans="1:11" s="23" customFormat="1" ht="14.25" customHeight="1">
      <c r="A20" s="16" t="s">
        <v>135</v>
      </c>
      <c r="B20" s="17">
        <f t="shared" si="1"/>
        <v>77</v>
      </c>
      <c r="C20" s="18">
        <f t="shared" si="2"/>
        <v>43</v>
      </c>
      <c r="D20" s="18">
        <f t="shared" si="2"/>
        <v>34</v>
      </c>
      <c r="E20" s="21">
        <v>39</v>
      </c>
      <c r="F20" s="18">
        <f t="shared" si="3"/>
        <v>77</v>
      </c>
      <c r="G20" s="21">
        <v>43</v>
      </c>
      <c r="H20" s="21">
        <v>34</v>
      </c>
      <c r="I20" s="18">
        <f t="shared" si="0"/>
        <v>0</v>
      </c>
      <c r="J20" s="21">
        <v>0</v>
      </c>
      <c r="K20" s="22">
        <v>0</v>
      </c>
    </row>
    <row r="21" spans="1:11" s="23" customFormat="1" ht="14.25" customHeight="1">
      <c r="A21" s="16" t="s">
        <v>136</v>
      </c>
      <c r="B21" s="17">
        <f t="shared" si="1"/>
        <v>72</v>
      </c>
      <c r="C21" s="18">
        <f t="shared" si="2"/>
        <v>33</v>
      </c>
      <c r="D21" s="18">
        <f t="shared" si="2"/>
        <v>39</v>
      </c>
      <c r="E21" s="21">
        <v>41</v>
      </c>
      <c r="F21" s="18">
        <f t="shared" si="3"/>
        <v>70</v>
      </c>
      <c r="G21" s="21">
        <v>32</v>
      </c>
      <c r="H21" s="21">
        <v>38</v>
      </c>
      <c r="I21" s="18">
        <f t="shared" si="0"/>
        <v>2</v>
      </c>
      <c r="J21" s="21">
        <v>1</v>
      </c>
      <c r="K21" s="22">
        <v>1</v>
      </c>
    </row>
    <row r="22" spans="1:11" s="23" customFormat="1" ht="14.25" customHeight="1">
      <c r="A22" s="16" t="s">
        <v>137</v>
      </c>
      <c r="B22" s="17">
        <f t="shared" si="1"/>
        <v>191</v>
      </c>
      <c r="C22" s="18">
        <f t="shared" si="2"/>
        <v>90</v>
      </c>
      <c r="D22" s="18">
        <f t="shared" si="2"/>
        <v>101</v>
      </c>
      <c r="E22" s="21">
        <v>87</v>
      </c>
      <c r="F22" s="18">
        <f t="shared" si="3"/>
        <v>191</v>
      </c>
      <c r="G22" s="21">
        <v>90</v>
      </c>
      <c r="H22" s="21">
        <v>101</v>
      </c>
      <c r="I22" s="18">
        <f t="shared" si="0"/>
        <v>0</v>
      </c>
      <c r="J22" s="21">
        <v>0</v>
      </c>
      <c r="K22" s="22">
        <v>0</v>
      </c>
    </row>
    <row r="23" spans="1:11" s="23" customFormat="1" ht="14.25" customHeight="1">
      <c r="A23" s="16" t="s">
        <v>138</v>
      </c>
      <c r="B23" s="17">
        <f t="shared" si="1"/>
        <v>150</v>
      </c>
      <c r="C23" s="18">
        <f t="shared" si="2"/>
        <v>74</v>
      </c>
      <c r="D23" s="18">
        <f t="shared" si="2"/>
        <v>76</v>
      </c>
      <c r="E23" s="21">
        <v>66</v>
      </c>
      <c r="F23" s="18">
        <f t="shared" si="3"/>
        <v>150</v>
      </c>
      <c r="G23" s="21">
        <v>74</v>
      </c>
      <c r="H23" s="21">
        <v>76</v>
      </c>
      <c r="I23" s="18">
        <f t="shared" si="0"/>
        <v>0</v>
      </c>
      <c r="J23" s="21">
        <v>0</v>
      </c>
      <c r="K23" s="22">
        <v>0</v>
      </c>
    </row>
    <row r="24" spans="1:11" s="23" customFormat="1" ht="14.25" customHeight="1">
      <c r="A24" s="16" t="s">
        <v>139</v>
      </c>
      <c r="B24" s="17">
        <f t="shared" si="1"/>
        <v>79</v>
      </c>
      <c r="C24" s="18">
        <f t="shared" si="2"/>
        <v>37</v>
      </c>
      <c r="D24" s="18">
        <f t="shared" si="2"/>
        <v>42</v>
      </c>
      <c r="E24" s="21">
        <v>33</v>
      </c>
      <c r="F24" s="18">
        <f t="shared" si="3"/>
        <v>79</v>
      </c>
      <c r="G24" s="21">
        <v>37</v>
      </c>
      <c r="H24" s="21">
        <v>42</v>
      </c>
      <c r="I24" s="18">
        <f t="shared" si="0"/>
        <v>0</v>
      </c>
      <c r="J24" s="21">
        <v>0</v>
      </c>
      <c r="K24" s="22">
        <v>0</v>
      </c>
    </row>
    <row r="25" spans="1:11" s="23" customFormat="1" ht="14.25" customHeight="1">
      <c r="A25" s="16" t="s">
        <v>140</v>
      </c>
      <c r="B25" s="17">
        <f t="shared" si="1"/>
        <v>228</v>
      </c>
      <c r="C25" s="18">
        <f t="shared" si="2"/>
        <v>109</v>
      </c>
      <c r="D25" s="18">
        <f t="shared" si="2"/>
        <v>119</v>
      </c>
      <c r="E25" s="21">
        <v>116</v>
      </c>
      <c r="F25" s="18">
        <f t="shared" si="3"/>
        <v>227</v>
      </c>
      <c r="G25" s="21">
        <v>109</v>
      </c>
      <c r="H25" s="21">
        <v>118</v>
      </c>
      <c r="I25" s="18">
        <f t="shared" si="0"/>
        <v>1</v>
      </c>
      <c r="J25" s="21">
        <v>0</v>
      </c>
      <c r="K25" s="22">
        <v>1</v>
      </c>
    </row>
    <row r="26" spans="1:11" s="23" customFormat="1" ht="14.25" customHeight="1">
      <c r="A26" s="16" t="s">
        <v>141</v>
      </c>
      <c r="B26" s="17">
        <f t="shared" si="1"/>
        <v>142</v>
      </c>
      <c r="C26" s="18">
        <f t="shared" si="2"/>
        <v>70</v>
      </c>
      <c r="D26" s="18">
        <f t="shared" si="2"/>
        <v>72</v>
      </c>
      <c r="E26" s="21">
        <v>68</v>
      </c>
      <c r="F26" s="18">
        <f t="shared" si="3"/>
        <v>142</v>
      </c>
      <c r="G26" s="21">
        <v>70</v>
      </c>
      <c r="H26" s="21">
        <v>72</v>
      </c>
      <c r="I26" s="18">
        <f t="shared" si="0"/>
        <v>0</v>
      </c>
      <c r="J26" s="21">
        <v>0</v>
      </c>
      <c r="K26" s="22">
        <v>0</v>
      </c>
    </row>
    <row r="27" spans="1:11" s="23" customFormat="1" ht="14.25" customHeight="1">
      <c r="A27" s="16" t="s">
        <v>142</v>
      </c>
      <c r="B27" s="17">
        <f t="shared" si="1"/>
        <v>216</v>
      </c>
      <c r="C27" s="18">
        <f t="shared" si="2"/>
        <v>111</v>
      </c>
      <c r="D27" s="18">
        <f t="shared" si="2"/>
        <v>105</v>
      </c>
      <c r="E27" s="21">
        <v>92</v>
      </c>
      <c r="F27" s="18">
        <f t="shared" si="3"/>
        <v>215</v>
      </c>
      <c r="G27" s="21">
        <v>111</v>
      </c>
      <c r="H27" s="21">
        <v>104</v>
      </c>
      <c r="I27" s="18">
        <f t="shared" si="0"/>
        <v>1</v>
      </c>
      <c r="J27" s="21">
        <v>0</v>
      </c>
      <c r="K27" s="22">
        <v>1</v>
      </c>
    </row>
    <row r="28" spans="1:11" s="23" customFormat="1" ht="14.25" customHeight="1">
      <c r="A28" s="16" t="s">
        <v>143</v>
      </c>
      <c r="B28" s="17">
        <f t="shared" si="1"/>
        <v>177</v>
      </c>
      <c r="C28" s="18">
        <f t="shared" si="2"/>
        <v>84</v>
      </c>
      <c r="D28" s="18">
        <f t="shared" si="2"/>
        <v>93</v>
      </c>
      <c r="E28" s="21">
        <v>78</v>
      </c>
      <c r="F28" s="18">
        <f t="shared" si="3"/>
        <v>177</v>
      </c>
      <c r="G28" s="21">
        <v>84</v>
      </c>
      <c r="H28" s="21">
        <v>93</v>
      </c>
      <c r="I28" s="18">
        <f t="shared" si="0"/>
        <v>0</v>
      </c>
      <c r="J28" s="21">
        <v>0</v>
      </c>
      <c r="K28" s="22">
        <v>0</v>
      </c>
    </row>
    <row r="29" spans="1:11" s="23" customFormat="1" ht="14.25" customHeight="1">
      <c r="A29" s="16" t="s">
        <v>144</v>
      </c>
      <c r="B29" s="17">
        <f t="shared" si="1"/>
        <v>1245</v>
      </c>
      <c r="C29" s="18">
        <f t="shared" si="2"/>
        <v>642</v>
      </c>
      <c r="D29" s="18">
        <f t="shared" si="2"/>
        <v>603</v>
      </c>
      <c r="E29" s="21">
        <v>487</v>
      </c>
      <c r="F29" s="18">
        <f t="shared" si="3"/>
        <v>1211</v>
      </c>
      <c r="G29" s="21">
        <v>622</v>
      </c>
      <c r="H29" s="21">
        <v>589</v>
      </c>
      <c r="I29" s="18">
        <f t="shared" si="0"/>
        <v>34</v>
      </c>
      <c r="J29" s="21">
        <v>20</v>
      </c>
      <c r="K29" s="22">
        <v>14</v>
      </c>
    </row>
    <row r="30" spans="1:11" s="23" customFormat="1" ht="14.25" customHeight="1">
      <c r="A30" s="16" t="s">
        <v>145</v>
      </c>
      <c r="B30" s="17">
        <f t="shared" si="1"/>
        <v>128</v>
      </c>
      <c r="C30" s="18">
        <f t="shared" si="2"/>
        <v>62</v>
      </c>
      <c r="D30" s="18">
        <f t="shared" si="2"/>
        <v>66</v>
      </c>
      <c r="E30" s="21">
        <v>51</v>
      </c>
      <c r="F30" s="18">
        <f t="shared" si="3"/>
        <v>127</v>
      </c>
      <c r="G30" s="21">
        <v>61</v>
      </c>
      <c r="H30" s="21">
        <v>66</v>
      </c>
      <c r="I30" s="18">
        <f t="shared" si="0"/>
        <v>1</v>
      </c>
      <c r="J30" s="21">
        <v>1</v>
      </c>
      <c r="K30" s="22">
        <v>0</v>
      </c>
    </row>
    <row r="31" spans="1:11" s="23" customFormat="1" ht="14.25" customHeight="1">
      <c r="A31" s="16" t="s">
        <v>146</v>
      </c>
      <c r="B31" s="17">
        <f t="shared" si="1"/>
        <v>903</v>
      </c>
      <c r="C31" s="18">
        <f t="shared" si="2"/>
        <v>469</v>
      </c>
      <c r="D31" s="18">
        <f t="shared" si="2"/>
        <v>434</v>
      </c>
      <c r="E31" s="21">
        <v>353</v>
      </c>
      <c r="F31" s="18">
        <f t="shared" si="3"/>
        <v>897</v>
      </c>
      <c r="G31" s="21">
        <v>464</v>
      </c>
      <c r="H31" s="21">
        <v>433</v>
      </c>
      <c r="I31" s="18">
        <f t="shared" si="0"/>
        <v>6</v>
      </c>
      <c r="J31" s="21">
        <v>5</v>
      </c>
      <c r="K31" s="22">
        <v>1</v>
      </c>
    </row>
    <row r="32" spans="1:11" s="23" customFormat="1" ht="14.25" customHeight="1">
      <c r="A32" s="16" t="s">
        <v>147</v>
      </c>
      <c r="B32" s="17">
        <f t="shared" si="1"/>
        <v>134</v>
      </c>
      <c r="C32" s="18">
        <f t="shared" si="2"/>
        <v>75</v>
      </c>
      <c r="D32" s="18">
        <f t="shared" si="2"/>
        <v>59</v>
      </c>
      <c r="E32" s="21">
        <v>59</v>
      </c>
      <c r="F32" s="18">
        <f t="shared" si="3"/>
        <v>133</v>
      </c>
      <c r="G32" s="21">
        <v>75</v>
      </c>
      <c r="H32" s="21">
        <v>58</v>
      </c>
      <c r="I32" s="18">
        <f t="shared" si="0"/>
        <v>1</v>
      </c>
      <c r="J32" s="21">
        <v>0</v>
      </c>
      <c r="K32" s="22">
        <v>1</v>
      </c>
    </row>
    <row r="33" spans="1:11" s="23" customFormat="1" ht="14.25" customHeight="1">
      <c r="A33" s="16" t="s">
        <v>148</v>
      </c>
      <c r="B33" s="17">
        <f t="shared" si="1"/>
        <v>79</v>
      </c>
      <c r="C33" s="18">
        <f t="shared" si="2"/>
        <v>41</v>
      </c>
      <c r="D33" s="18">
        <f t="shared" si="2"/>
        <v>38</v>
      </c>
      <c r="E33" s="21">
        <v>40</v>
      </c>
      <c r="F33" s="18">
        <f t="shared" si="3"/>
        <v>78</v>
      </c>
      <c r="G33" s="21">
        <v>41</v>
      </c>
      <c r="H33" s="21">
        <v>37</v>
      </c>
      <c r="I33" s="18">
        <f t="shared" si="0"/>
        <v>1</v>
      </c>
      <c r="J33" s="21">
        <v>0</v>
      </c>
      <c r="K33" s="22">
        <v>1</v>
      </c>
    </row>
    <row r="34" spans="1:11" s="23" customFormat="1" ht="14.25" customHeight="1">
      <c r="A34" s="16" t="s">
        <v>149</v>
      </c>
      <c r="B34" s="17">
        <f>SUM(C34:D34)</f>
        <v>372</v>
      </c>
      <c r="C34" s="18">
        <f>SUM(G34+J34)</f>
        <v>196</v>
      </c>
      <c r="D34" s="18">
        <f>SUM(H34+K34)</f>
        <v>176</v>
      </c>
      <c r="E34" s="21">
        <v>155</v>
      </c>
      <c r="F34" s="18">
        <f>SUM(G34:H34)</f>
        <v>372</v>
      </c>
      <c r="G34" s="21">
        <v>196</v>
      </c>
      <c r="H34" s="21">
        <v>176</v>
      </c>
      <c r="I34" s="18">
        <f t="shared" si="0"/>
        <v>0</v>
      </c>
      <c r="J34" s="21">
        <v>0</v>
      </c>
      <c r="K34" s="22">
        <v>0</v>
      </c>
    </row>
    <row r="35" spans="1:11" s="15" customFormat="1" ht="24.75" customHeight="1">
      <c r="A35" s="11" t="s">
        <v>150</v>
      </c>
      <c r="B35" s="12">
        <f>IF(SUM(B36:B93)=SUM(C35:D35),C35+D35,"ERR!!")</f>
        <v>37503</v>
      </c>
      <c r="C35" s="13">
        <f>IF(SUM(C36:C93)=SUM(G35,J35),G35+J35,"ERR!!")</f>
        <v>18928</v>
      </c>
      <c r="D35" s="13">
        <f>IF(SUM(D36:D93)=SUM(H35,K35),H35+K35,"ERR!!")</f>
        <v>18575</v>
      </c>
      <c r="E35" s="24">
        <f>SUM(E36:E93)</f>
        <v>13280</v>
      </c>
      <c r="F35" s="13">
        <f>IF(SUM(F36:F93)=SUM(G35:H35),G35+H35,"ERR!!")</f>
        <v>37138</v>
      </c>
      <c r="G35" s="24">
        <f>SUM(G36:G93)</f>
        <v>18713</v>
      </c>
      <c r="H35" s="24">
        <f>SUM(H36:H93)</f>
        <v>18425</v>
      </c>
      <c r="I35" s="24">
        <f>IF(SUM(I36:I93)=SUM(J35:K35),J35+K35,"ERR!!")</f>
        <v>365</v>
      </c>
      <c r="J35" s="13">
        <f>SUM(J36:J93)</f>
        <v>215</v>
      </c>
      <c r="K35" s="14">
        <f>SUM(K36:K93)</f>
        <v>150</v>
      </c>
    </row>
    <row r="36" spans="1:11" s="23" customFormat="1" ht="14.25" customHeight="1">
      <c r="A36" s="16" t="s">
        <v>151</v>
      </c>
      <c r="B36" s="17">
        <f aca="true" t="shared" si="4" ref="B36:B83">SUM(C36:D36)</f>
        <v>431</v>
      </c>
      <c r="C36" s="18">
        <f aca="true" t="shared" si="5" ref="C36:D51">SUM(G36,J36)</f>
        <v>205</v>
      </c>
      <c r="D36" s="18">
        <f t="shared" si="5"/>
        <v>226</v>
      </c>
      <c r="E36" s="25">
        <v>167</v>
      </c>
      <c r="F36" s="18">
        <f>SUM(G36:H36)</f>
        <v>430</v>
      </c>
      <c r="G36" s="25">
        <v>205</v>
      </c>
      <c r="H36" s="25">
        <v>225</v>
      </c>
      <c r="I36" s="20">
        <f aca="true" t="shared" si="6" ref="I36:I83">SUM(J36:K36)</f>
        <v>1</v>
      </c>
      <c r="J36" s="21">
        <v>0</v>
      </c>
      <c r="K36" s="22">
        <v>1</v>
      </c>
    </row>
    <row r="37" spans="1:11" s="23" customFormat="1" ht="14.25" customHeight="1">
      <c r="A37" s="16" t="s">
        <v>152</v>
      </c>
      <c r="B37" s="17">
        <f t="shared" si="4"/>
        <v>660</v>
      </c>
      <c r="C37" s="18">
        <f t="shared" si="5"/>
        <v>327</v>
      </c>
      <c r="D37" s="18">
        <f t="shared" si="5"/>
        <v>333</v>
      </c>
      <c r="E37" s="26">
        <v>261</v>
      </c>
      <c r="F37" s="18">
        <f aca="true" t="shared" si="7" ref="F37:F101">SUM(G37:H37)</f>
        <v>659</v>
      </c>
      <c r="G37" s="26">
        <v>327</v>
      </c>
      <c r="H37" s="26">
        <v>332</v>
      </c>
      <c r="I37" s="18">
        <f t="shared" si="6"/>
        <v>1</v>
      </c>
      <c r="J37" s="21">
        <v>0</v>
      </c>
      <c r="K37" s="22">
        <v>1</v>
      </c>
    </row>
    <row r="38" spans="1:11" s="23" customFormat="1" ht="14.25" customHeight="1">
      <c r="A38" s="16" t="s">
        <v>153</v>
      </c>
      <c r="B38" s="17">
        <f t="shared" si="4"/>
        <v>2671</v>
      </c>
      <c r="C38" s="18">
        <f t="shared" si="5"/>
        <v>1366</v>
      </c>
      <c r="D38" s="18">
        <f t="shared" si="5"/>
        <v>1305</v>
      </c>
      <c r="E38" s="26">
        <v>889</v>
      </c>
      <c r="F38" s="18">
        <f t="shared" si="7"/>
        <v>2663</v>
      </c>
      <c r="G38" s="26">
        <v>1364</v>
      </c>
      <c r="H38" s="26">
        <v>1299</v>
      </c>
      <c r="I38" s="18">
        <f t="shared" si="6"/>
        <v>8</v>
      </c>
      <c r="J38" s="21">
        <v>2</v>
      </c>
      <c r="K38" s="22">
        <v>6</v>
      </c>
    </row>
    <row r="39" spans="1:11" s="23" customFormat="1" ht="14.25" customHeight="1">
      <c r="A39" s="16" t="s">
        <v>154</v>
      </c>
      <c r="B39" s="17">
        <f t="shared" si="4"/>
        <v>1989</v>
      </c>
      <c r="C39" s="18">
        <f t="shared" si="5"/>
        <v>1003</v>
      </c>
      <c r="D39" s="18">
        <f t="shared" si="5"/>
        <v>986</v>
      </c>
      <c r="E39" s="26">
        <v>654</v>
      </c>
      <c r="F39" s="18">
        <f t="shared" si="7"/>
        <v>1984</v>
      </c>
      <c r="G39" s="26">
        <v>1001</v>
      </c>
      <c r="H39" s="26">
        <v>983</v>
      </c>
      <c r="I39" s="18">
        <f t="shared" si="6"/>
        <v>5</v>
      </c>
      <c r="J39" s="21">
        <v>2</v>
      </c>
      <c r="K39" s="22">
        <v>3</v>
      </c>
    </row>
    <row r="40" spans="1:11" s="23" customFormat="1" ht="14.25" customHeight="1">
      <c r="A40" s="16" t="s">
        <v>155</v>
      </c>
      <c r="B40" s="17">
        <f t="shared" si="4"/>
        <v>1560</v>
      </c>
      <c r="C40" s="18">
        <f t="shared" si="5"/>
        <v>780</v>
      </c>
      <c r="D40" s="18">
        <f t="shared" si="5"/>
        <v>780</v>
      </c>
      <c r="E40" s="26">
        <v>570</v>
      </c>
      <c r="F40" s="18">
        <f t="shared" si="7"/>
        <v>1558</v>
      </c>
      <c r="G40" s="26">
        <v>780</v>
      </c>
      <c r="H40" s="26">
        <v>778</v>
      </c>
      <c r="I40" s="18">
        <f t="shared" si="6"/>
        <v>2</v>
      </c>
      <c r="J40" s="21">
        <v>0</v>
      </c>
      <c r="K40" s="22">
        <v>2</v>
      </c>
    </row>
    <row r="41" spans="1:11" s="23" customFormat="1" ht="14.25" customHeight="1">
      <c r="A41" s="16" t="s">
        <v>156</v>
      </c>
      <c r="B41" s="17">
        <f t="shared" si="4"/>
        <v>1531</v>
      </c>
      <c r="C41" s="18">
        <f t="shared" si="5"/>
        <v>768</v>
      </c>
      <c r="D41" s="18">
        <f t="shared" si="5"/>
        <v>763</v>
      </c>
      <c r="E41" s="26">
        <v>556</v>
      </c>
      <c r="F41" s="18">
        <f t="shared" si="7"/>
        <v>1523</v>
      </c>
      <c r="G41" s="26">
        <v>765</v>
      </c>
      <c r="H41" s="26">
        <v>758</v>
      </c>
      <c r="I41" s="18">
        <f t="shared" si="6"/>
        <v>8</v>
      </c>
      <c r="J41" s="21">
        <v>3</v>
      </c>
      <c r="K41" s="22">
        <v>5</v>
      </c>
    </row>
    <row r="42" spans="1:13" s="23" customFormat="1" ht="14.25" customHeight="1">
      <c r="A42" s="16" t="s">
        <v>157</v>
      </c>
      <c r="B42" s="17">
        <f>SUM(C42:D42)</f>
        <v>723</v>
      </c>
      <c r="C42" s="18">
        <f t="shared" si="5"/>
        <v>376</v>
      </c>
      <c r="D42" s="18">
        <f t="shared" si="5"/>
        <v>347</v>
      </c>
      <c r="E42" s="26">
        <v>269</v>
      </c>
      <c r="F42" s="18">
        <f t="shared" si="7"/>
        <v>720</v>
      </c>
      <c r="G42" s="26">
        <v>376</v>
      </c>
      <c r="H42" s="26">
        <v>344</v>
      </c>
      <c r="I42" s="18">
        <f>SUM(J42:K42)</f>
        <v>3</v>
      </c>
      <c r="J42" s="21">
        <v>0</v>
      </c>
      <c r="K42" s="22">
        <v>3</v>
      </c>
      <c r="M42" s="27"/>
    </row>
    <row r="43" spans="1:13" s="23" customFormat="1" ht="14.25" customHeight="1">
      <c r="A43" s="16" t="s">
        <v>158</v>
      </c>
      <c r="B43" s="17">
        <f t="shared" si="4"/>
        <v>2233</v>
      </c>
      <c r="C43" s="18">
        <f t="shared" si="5"/>
        <v>1124</v>
      </c>
      <c r="D43" s="18">
        <f t="shared" si="5"/>
        <v>1109</v>
      </c>
      <c r="E43" s="26">
        <v>676</v>
      </c>
      <c r="F43" s="18">
        <f t="shared" si="7"/>
        <v>2232</v>
      </c>
      <c r="G43" s="26">
        <v>1124</v>
      </c>
      <c r="H43" s="26">
        <v>1108</v>
      </c>
      <c r="I43" s="18">
        <f t="shared" si="6"/>
        <v>1</v>
      </c>
      <c r="J43" s="21">
        <v>0</v>
      </c>
      <c r="K43" s="22">
        <v>1</v>
      </c>
      <c r="M43" s="27"/>
    </row>
    <row r="44" spans="1:13" s="23" customFormat="1" ht="14.25" customHeight="1">
      <c r="A44" s="16" t="s">
        <v>159</v>
      </c>
      <c r="B44" s="17">
        <f t="shared" si="4"/>
        <v>500</v>
      </c>
      <c r="C44" s="18">
        <f t="shared" si="5"/>
        <v>240</v>
      </c>
      <c r="D44" s="18">
        <f t="shared" si="5"/>
        <v>260</v>
      </c>
      <c r="E44" s="26">
        <v>197</v>
      </c>
      <c r="F44" s="18">
        <f t="shared" si="7"/>
        <v>499</v>
      </c>
      <c r="G44" s="26">
        <v>240</v>
      </c>
      <c r="H44" s="26">
        <v>259</v>
      </c>
      <c r="I44" s="18">
        <f t="shared" si="6"/>
        <v>1</v>
      </c>
      <c r="J44" s="21">
        <v>0</v>
      </c>
      <c r="K44" s="22">
        <v>1</v>
      </c>
      <c r="M44" s="27"/>
    </row>
    <row r="45" spans="1:13" s="23" customFormat="1" ht="14.25" customHeight="1">
      <c r="A45" s="16" t="s">
        <v>160</v>
      </c>
      <c r="B45" s="17">
        <f t="shared" si="4"/>
        <v>2239</v>
      </c>
      <c r="C45" s="18">
        <f t="shared" si="5"/>
        <v>1112</v>
      </c>
      <c r="D45" s="18">
        <f t="shared" si="5"/>
        <v>1127</v>
      </c>
      <c r="E45" s="26">
        <v>696</v>
      </c>
      <c r="F45" s="18">
        <f t="shared" si="7"/>
        <v>2236</v>
      </c>
      <c r="G45" s="26">
        <v>1112</v>
      </c>
      <c r="H45" s="26">
        <v>1124</v>
      </c>
      <c r="I45" s="18">
        <f t="shared" si="6"/>
        <v>3</v>
      </c>
      <c r="J45" s="21">
        <v>0</v>
      </c>
      <c r="K45" s="22">
        <v>3</v>
      </c>
      <c r="M45" s="27"/>
    </row>
    <row r="46" spans="1:11" s="23" customFormat="1" ht="14.25" customHeight="1">
      <c r="A46" s="16" t="s">
        <v>161</v>
      </c>
      <c r="B46" s="17">
        <f t="shared" si="4"/>
        <v>2088</v>
      </c>
      <c r="C46" s="18">
        <f t="shared" si="5"/>
        <v>1026</v>
      </c>
      <c r="D46" s="18">
        <f t="shared" si="5"/>
        <v>1062</v>
      </c>
      <c r="E46" s="26">
        <v>708</v>
      </c>
      <c r="F46" s="18">
        <f t="shared" si="7"/>
        <v>2076</v>
      </c>
      <c r="G46" s="26">
        <v>1017</v>
      </c>
      <c r="H46" s="26">
        <v>1059</v>
      </c>
      <c r="I46" s="18">
        <f t="shared" si="6"/>
        <v>12</v>
      </c>
      <c r="J46" s="21">
        <v>9</v>
      </c>
      <c r="K46" s="22">
        <v>3</v>
      </c>
    </row>
    <row r="47" spans="1:11" s="23" customFormat="1" ht="14.25" customHeight="1">
      <c r="A47" s="16" t="s">
        <v>162</v>
      </c>
      <c r="B47" s="17">
        <f t="shared" si="4"/>
        <v>2287</v>
      </c>
      <c r="C47" s="18">
        <f t="shared" si="5"/>
        <v>1167</v>
      </c>
      <c r="D47" s="18">
        <f t="shared" si="5"/>
        <v>1120</v>
      </c>
      <c r="E47" s="26">
        <v>724</v>
      </c>
      <c r="F47" s="18">
        <f t="shared" si="7"/>
        <v>2283</v>
      </c>
      <c r="G47" s="26">
        <v>1166</v>
      </c>
      <c r="H47" s="26">
        <v>1117</v>
      </c>
      <c r="I47" s="18">
        <f t="shared" si="6"/>
        <v>4</v>
      </c>
      <c r="J47" s="21">
        <v>1</v>
      </c>
      <c r="K47" s="22">
        <v>3</v>
      </c>
    </row>
    <row r="48" spans="1:11" s="23" customFormat="1" ht="14.25" customHeight="1">
      <c r="A48" s="16" t="s">
        <v>163</v>
      </c>
      <c r="B48" s="17">
        <f t="shared" si="4"/>
        <v>339</v>
      </c>
      <c r="C48" s="18">
        <f t="shared" si="5"/>
        <v>119</v>
      </c>
      <c r="D48" s="18">
        <f t="shared" si="5"/>
        <v>220</v>
      </c>
      <c r="E48" s="26">
        <v>160</v>
      </c>
      <c r="F48" s="18">
        <f t="shared" si="7"/>
        <v>339</v>
      </c>
      <c r="G48" s="26">
        <v>119</v>
      </c>
      <c r="H48" s="26">
        <v>220</v>
      </c>
      <c r="I48" s="18">
        <f t="shared" si="6"/>
        <v>0</v>
      </c>
      <c r="J48" s="21">
        <v>0</v>
      </c>
      <c r="K48" s="22">
        <v>0</v>
      </c>
    </row>
    <row r="49" spans="1:11" s="23" customFormat="1" ht="14.25" customHeight="1">
      <c r="A49" s="16" t="s">
        <v>164</v>
      </c>
      <c r="B49" s="17">
        <f t="shared" si="4"/>
        <v>394</v>
      </c>
      <c r="C49" s="18">
        <f t="shared" si="5"/>
        <v>183</v>
      </c>
      <c r="D49" s="18">
        <f t="shared" si="5"/>
        <v>211</v>
      </c>
      <c r="E49" s="26">
        <v>140</v>
      </c>
      <c r="F49" s="18">
        <f t="shared" si="7"/>
        <v>394</v>
      </c>
      <c r="G49" s="26">
        <v>183</v>
      </c>
      <c r="H49" s="26">
        <v>211</v>
      </c>
      <c r="I49" s="18">
        <f t="shared" si="6"/>
        <v>0</v>
      </c>
      <c r="J49" s="21">
        <v>0</v>
      </c>
      <c r="K49" s="22">
        <v>0</v>
      </c>
    </row>
    <row r="50" spans="1:11" s="23" customFormat="1" ht="14.25" customHeight="1">
      <c r="A50" s="16" t="s">
        <v>165</v>
      </c>
      <c r="B50" s="17">
        <f t="shared" si="4"/>
        <v>1149</v>
      </c>
      <c r="C50" s="18">
        <f t="shared" si="5"/>
        <v>584</v>
      </c>
      <c r="D50" s="18">
        <f t="shared" si="5"/>
        <v>565</v>
      </c>
      <c r="E50" s="26">
        <v>419</v>
      </c>
      <c r="F50" s="18">
        <f t="shared" si="7"/>
        <v>1147</v>
      </c>
      <c r="G50" s="26">
        <v>584</v>
      </c>
      <c r="H50" s="26">
        <v>563</v>
      </c>
      <c r="I50" s="18">
        <f t="shared" si="6"/>
        <v>2</v>
      </c>
      <c r="J50" s="21">
        <v>0</v>
      </c>
      <c r="K50" s="22">
        <v>2</v>
      </c>
    </row>
    <row r="51" spans="1:11" s="23" customFormat="1" ht="14.25" customHeight="1">
      <c r="A51" s="16" t="s">
        <v>166</v>
      </c>
      <c r="B51" s="17">
        <f t="shared" si="4"/>
        <v>491</v>
      </c>
      <c r="C51" s="18">
        <f t="shared" si="5"/>
        <v>249</v>
      </c>
      <c r="D51" s="18">
        <f t="shared" si="5"/>
        <v>242</v>
      </c>
      <c r="E51" s="26">
        <v>194</v>
      </c>
      <c r="F51" s="18">
        <f t="shared" si="7"/>
        <v>489</v>
      </c>
      <c r="G51" s="26">
        <v>249</v>
      </c>
      <c r="H51" s="26">
        <v>240</v>
      </c>
      <c r="I51" s="18">
        <f t="shared" si="6"/>
        <v>2</v>
      </c>
      <c r="J51" s="21">
        <v>0</v>
      </c>
      <c r="K51" s="22">
        <v>2</v>
      </c>
    </row>
    <row r="52" spans="1:11" s="23" customFormat="1" ht="14.25" customHeight="1">
      <c r="A52" s="16" t="s">
        <v>167</v>
      </c>
      <c r="B52" s="17">
        <f t="shared" si="4"/>
        <v>139</v>
      </c>
      <c r="C52" s="18">
        <f aca="true" t="shared" si="8" ref="C52:D83">SUM(G52,J52)</f>
        <v>74</v>
      </c>
      <c r="D52" s="18">
        <f t="shared" si="8"/>
        <v>65</v>
      </c>
      <c r="E52" s="26">
        <v>59</v>
      </c>
      <c r="F52" s="18">
        <f t="shared" si="7"/>
        <v>139</v>
      </c>
      <c r="G52" s="26">
        <v>74</v>
      </c>
      <c r="H52" s="26">
        <v>65</v>
      </c>
      <c r="I52" s="18">
        <f t="shared" si="6"/>
        <v>0</v>
      </c>
      <c r="J52" s="21">
        <v>0</v>
      </c>
      <c r="K52" s="22">
        <v>0</v>
      </c>
    </row>
    <row r="53" spans="1:11" s="23" customFormat="1" ht="14.25" customHeight="1">
      <c r="A53" s="16" t="s">
        <v>168</v>
      </c>
      <c r="B53" s="17">
        <f t="shared" si="4"/>
        <v>231</v>
      </c>
      <c r="C53" s="18">
        <f t="shared" si="8"/>
        <v>142</v>
      </c>
      <c r="D53" s="18">
        <f t="shared" si="8"/>
        <v>89</v>
      </c>
      <c r="E53" s="26">
        <v>60</v>
      </c>
      <c r="F53" s="18">
        <f t="shared" si="7"/>
        <v>105</v>
      </c>
      <c r="G53" s="26">
        <v>63</v>
      </c>
      <c r="H53" s="26">
        <v>42</v>
      </c>
      <c r="I53" s="18">
        <f t="shared" si="6"/>
        <v>126</v>
      </c>
      <c r="J53" s="21">
        <v>79</v>
      </c>
      <c r="K53" s="22">
        <v>47</v>
      </c>
    </row>
    <row r="54" spans="1:11" s="23" customFormat="1" ht="14.25" customHeight="1">
      <c r="A54" s="16" t="s">
        <v>169</v>
      </c>
      <c r="B54" s="17">
        <f t="shared" si="4"/>
        <v>134</v>
      </c>
      <c r="C54" s="18">
        <f t="shared" si="8"/>
        <v>70</v>
      </c>
      <c r="D54" s="18">
        <f t="shared" si="8"/>
        <v>64</v>
      </c>
      <c r="E54" s="26">
        <v>51</v>
      </c>
      <c r="F54" s="18">
        <f t="shared" si="7"/>
        <v>134</v>
      </c>
      <c r="G54" s="26">
        <v>70</v>
      </c>
      <c r="H54" s="26">
        <v>64</v>
      </c>
      <c r="I54" s="18">
        <f t="shared" si="6"/>
        <v>0</v>
      </c>
      <c r="J54" s="21">
        <v>0</v>
      </c>
      <c r="K54" s="22">
        <v>0</v>
      </c>
    </row>
    <row r="55" spans="1:11" s="23" customFormat="1" ht="14.25" customHeight="1">
      <c r="A55" s="16" t="s">
        <v>170</v>
      </c>
      <c r="B55" s="17">
        <f t="shared" si="4"/>
        <v>100</v>
      </c>
      <c r="C55" s="18">
        <f t="shared" si="8"/>
        <v>49</v>
      </c>
      <c r="D55" s="18">
        <f t="shared" si="8"/>
        <v>51</v>
      </c>
      <c r="E55" s="26">
        <v>38</v>
      </c>
      <c r="F55" s="18">
        <f t="shared" si="7"/>
        <v>99</v>
      </c>
      <c r="G55" s="26">
        <v>48</v>
      </c>
      <c r="H55" s="26">
        <v>51</v>
      </c>
      <c r="I55" s="18">
        <f t="shared" si="6"/>
        <v>1</v>
      </c>
      <c r="J55" s="21">
        <v>1</v>
      </c>
      <c r="K55" s="22">
        <v>0</v>
      </c>
    </row>
    <row r="56" spans="1:11" s="23" customFormat="1" ht="14.25" customHeight="1">
      <c r="A56" s="16" t="s">
        <v>171</v>
      </c>
      <c r="B56" s="17">
        <f t="shared" si="4"/>
        <v>203</v>
      </c>
      <c r="C56" s="18">
        <f t="shared" si="8"/>
        <v>102</v>
      </c>
      <c r="D56" s="18">
        <f t="shared" si="8"/>
        <v>101</v>
      </c>
      <c r="E56" s="26">
        <v>72</v>
      </c>
      <c r="F56" s="18">
        <f t="shared" si="7"/>
        <v>203</v>
      </c>
      <c r="G56" s="26">
        <v>102</v>
      </c>
      <c r="H56" s="26">
        <v>101</v>
      </c>
      <c r="I56" s="18">
        <f t="shared" si="6"/>
        <v>0</v>
      </c>
      <c r="J56" s="21">
        <v>0</v>
      </c>
      <c r="K56" s="22">
        <v>0</v>
      </c>
    </row>
    <row r="57" spans="1:11" s="23" customFormat="1" ht="14.25" customHeight="1">
      <c r="A57" s="16" t="s">
        <v>172</v>
      </c>
      <c r="B57" s="17">
        <f t="shared" si="4"/>
        <v>97</v>
      </c>
      <c r="C57" s="18">
        <f t="shared" si="8"/>
        <v>48</v>
      </c>
      <c r="D57" s="18">
        <f t="shared" si="8"/>
        <v>49</v>
      </c>
      <c r="E57" s="26">
        <v>39</v>
      </c>
      <c r="F57" s="18">
        <f t="shared" si="7"/>
        <v>97</v>
      </c>
      <c r="G57" s="26">
        <v>48</v>
      </c>
      <c r="H57" s="26">
        <v>49</v>
      </c>
      <c r="I57" s="18">
        <f t="shared" si="6"/>
        <v>0</v>
      </c>
      <c r="J57" s="21">
        <v>0</v>
      </c>
      <c r="K57" s="22">
        <v>0</v>
      </c>
    </row>
    <row r="58" spans="1:11" s="23" customFormat="1" ht="14.25" customHeight="1">
      <c r="A58" s="16" t="s">
        <v>173</v>
      </c>
      <c r="B58" s="17">
        <f t="shared" si="4"/>
        <v>416</v>
      </c>
      <c r="C58" s="18">
        <f t="shared" si="8"/>
        <v>228</v>
      </c>
      <c r="D58" s="18">
        <f t="shared" si="8"/>
        <v>188</v>
      </c>
      <c r="E58" s="26">
        <v>168</v>
      </c>
      <c r="F58" s="18">
        <f>SUM(G58:H58)</f>
        <v>412</v>
      </c>
      <c r="G58" s="26">
        <v>224</v>
      </c>
      <c r="H58" s="26">
        <v>188</v>
      </c>
      <c r="I58" s="18">
        <f t="shared" si="6"/>
        <v>4</v>
      </c>
      <c r="J58" s="21">
        <v>4</v>
      </c>
      <c r="K58" s="22">
        <v>0</v>
      </c>
    </row>
    <row r="59" spans="1:11" s="23" customFormat="1" ht="14.25" customHeight="1">
      <c r="A59" s="16" t="s">
        <v>174</v>
      </c>
      <c r="B59" s="17">
        <f t="shared" si="4"/>
        <v>381</v>
      </c>
      <c r="C59" s="18">
        <f t="shared" si="8"/>
        <v>188</v>
      </c>
      <c r="D59" s="18">
        <f t="shared" si="8"/>
        <v>193</v>
      </c>
      <c r="E59" s="26">
        <v>164</v>
      </c>
      <c r="F59" s="18">
        <f t="shared" si="7"/>
        <v>374</v>
      </c>
      <c r="G59" s="26">
        <v>182</v>
      </c>
      <c r="H59" s="26">
        <v>192</v>
      </c>
      <c r="I59" s="18">
        <f t="shared" si="6"/>
        <v>7</v>
      </c>
      <c r="J59" s="21">
        <v>6</v>
      </c>
      <c r="K59" s="22">
        <v>1</v>
      </c>
    </row>
    <row r="60" spans="1:11" s="23" customFormat="1" ht="14.25" customHeight="1">
      <c r="A60" s="16" t="s">
        <v>175</v>
      </c>
      <c r="B60" s="17">
        <f t="shared" si="4"/>
        <v>284</v>
      </c>
      <c r="C60" s="18">
        <f t="shared" si="8"/>
        <v>143</v>
      </c>
      <c r="D60" s="18">
        <f t="shared" si="8"/>
        <v>141</v>
      </c>
      <c r="E60" s="26">
        <v>117</v>
      </c>
      <c r="F60" s="18">
        <f t="shared" si="7"/>
        <v>284</v>
      </c>
      <c r="G60" s="26">
        <v>143</v>
      </c>
      <c r="H60" s="26">
        <v>141</v>
      </c>
      <c r="I60" s="18">
        <f t="shared" si="6"/>
        <v>0</v>
      </c>
      <c r="J60" s="21">
        <v>0</v>
      </c>
      <c r="K60" s="22">
        <v>0</v>
      </c>
    </row>
    <row r="61" spans="1:11" s="23" customFormat="1" ht="14.25" customHeight="1">
      <c r="A61" s="16" t="s">
        <v>176</v>
      </c>
      <c r="B61" s="17">
        <f t="shared" si="4"/>
        <v>274</v>
      </c>
      <c r="C61" s="18">
        <f t="shared" si="8"/>
        <v>151</v>
      </c>
      <c r="D61" s="18">
        <f t="shared" si="8"/>
        <v>123</v>
      </c>
      <c r="E61" s="26">
        <v>90</v>
      </c>
      <c r="F61" s="18">
        <f t="shared" si="7"/>
        <v>204</v>
      </c>
      <c r="G61" s="26">
        <v>106</v>
      </c>
      <c r="H61" s="26">
        <v>98</v>
      </c>
      <c r="I61" s="18">
        <f t="shared" si="6"/>
        <v>70</v>
      </c>
      <c r="J61" s="21">
        <v>45</v>
      </c>
      <c r="K61" s="22">
        <v>25</v>
      </c>
    </row>
    <row r="62" spans="1:11" s="23" customFormat="1" ht="14.25" customHeight="1">
      <c r="A62" s="16" t="s">
        <v>177</v>
      </c>
      <c r="B62" s="17">
        <f t="shared" si="4"/>
        <v>199</v>
      </c>
      <c r="C62" s="18">
        <f t="shared" si="8"/>
        <v>108</v>
      </c>
      <c r="D62" s="18">
        <f t="shared" si="8"/>
        <v>91</v>
      </c>
      <c r="E62" s="26">
        <v>82</v>
      </c>
      <c r="F62" s="18">
        <f t="shared" si="7"/>
        <v>199</v>
      </c>
      <c r="G62" s="26">
        <v>108</v>
      </c>
      <c r="H62" s="26">
        <v>91</v>
      </c>
      <c r="I62" s="18">
        <f t="shared" si="6"/>
        <v>0</v>
      </c>
      <c r="J62" s="21">
        <v>0</v>
      </c>
      <c r="K62" s="22">
        <v>0</v>
      </c>
    </row>
    <row r="63" spans="1:11" s="23" customFormat="1" ht="14.25" customHeight="1">
      <c r="A63" s="16" t="s">
        <v>178</v>
      </c>
      <c r="B63" s="17">
        <f t="shared" si="4"/>
        <v>220</v>
      </c>
      <c r="C63" s="18">
        <f t="shared" si="8"/>
        <v>108</v>
      </c>
      <c r="D63" s="18">
        <f t="shared" si="8"/>
        <v>112</v>
      </c>
      <c r="E63" s="26">
        <v>87</v>
      </c>
      <c r="F63" s="18">
        <f t="shared" si="7"/>
        <v>219</v>
      </c>
      <c r="G63" s="26">
        <v>108</v>
      </c>
      <c r="H63" s="26">
        <v>111</v>
      </c>
      <c r="I63" s="18">
        <f t="shared" si="6"/>
        <v>1</v>
      </c>
      <c r="J63" s="21">
        <v>0</v>
      </c>
      <c r="K63" s="22">
        <v>1</v>
      </c>
    </row>
    <row r="64" spans="1:11" s="23" customFormat="1" ht="14.25" customHeight="1">
      <c r="A64" s="16" t="s">
        <v>179</v>
      </c>
      <c r="B64" s="17">
        <f t="shared" si="4"/>
        <v>139</v>
      </c>
      <c r="C64" s="18">
        <f t="shared" si="8"/>
        <v>65</v>
      </c>
      <c r="D64" s="18">
        <f t="shared" si="8"/>
        <v>74</v>
      </c>
      <c r="E64" s="26">
        <v>61</v>
      </c>
      <c r="F64" s="18">
        <f t="shared" si="7"/>
        <v>137</v>
      </c>
      <c r="G64" s="26">
        <v>64</v>
      </c>
      <c r="H64" s="26">
        <v>73</v>
      </c>
      <c r="I64" s="18">
        <f t="shared" si="6"/>
        <v>2</v>
      </c>
      <c r="J64" s="21">
        <v>1</v>
      </c>
      <c r="K64" s="22">
        <v>1</v>
      </c>
    </row>
    <row r="65" spans="1:11" s="23" customFormat="1" ht="14.25" customHeight="1">
      <c r="A65" s="16" t="s">
        <v>180</v>
      </c>
      <c r="B65" s="17">
        <f t="shared" si="4"/>
        <v>98</v>
      </c>
      <c r="C65" s="18">
        <f t="shared" si="8"/>
        <v>56</v>
      </c>
      <c r="D65" s="18">
        <f t="shared" si="8"/>
        <v>42</v>
      </c>
      <c r="E65" s="26">
        <v>46</v>
      </c>
      <c r="F65" s="18">
        <f t="shared" si="7"/>
        <v>96</v>
      </c>
      <c r="G65" s="26">
        <v>55</v>
      </c>
      <c r="H65" s="26">
        <v>41</v>
      </c>
      <c r="I65" s="18">
        <f t="shared" si="6"/>
        <v>2</v>
      </c>
      <c r="J65" s="21">
        <v>1</v>
      </c>
      <c r="K65" s="22">
        <v>1</v>
      </c>
    </row>
    <row r="66" spans="1:11" s="23" customFormat="1" ht="14.25" customHeight="1">
      <c r="A66" s="16" t="s">
        <v>181</v>
      </c>
      <c r="B66" s="17">
        <f t="shared" si="4"/>
        <v>77</v>
      </c>
      <c r="C66" s="18">
        <f t="shared" si="8"/>
        <v>41</v>
      </c>
      <c r="D66" s="18">
        <f t="shared" si="8"/>
        <v>36</v>
      </c>
      <c r="E66" s="26">
        <v>34</v>
      </c>
      <c r="F66" s="18">
        <f t="shared" si="7"/>
        <v>77</v>
      </c>
      <c r="G66" s="26">
        <v>41</v>
      </c>
      <c r="H66" s="26">
        <v>36</v>
      </c>
      <c r="I66" s="18">
        <f t="shared" si="6"/>
        <v>0</v>
      </c>
      <c r="J66" s="21">
        <v>0</v>
      </c>
      <c r="K66" s="22">
        <v>0</v>
      </c>
    </row>
    <row r="67" spans="1:11" s="23" customFormat="1" ht="14.25" customHeight="1">
      <c r="A67" s="16" t="s">
        <v>182</v>
      </c>
      <c r="B67" s="17">
        <f t="shared" si="4"/>
        <v>147</v>
      </c>
      <c r="C67" s="18">
        <f t="shared" si="8"/>
        <v>74</v>
      </c>
      <c r="D67" s="18">
        <f t="shared" si="8"/>
        <v>73</v>
      </c>
      <c r="E67" s="26">
        <v>60</v>
      </c>
      <c r="F67" s="18">
        <f t="shared" si="7"/>
        <v>144</v>
      </c>
      <c r="G67" s="26">
        <v>72</v>
      </c>
      <c r="H67" s="26">
        <v>72</v>
      </c>
      <c r="I67" s="18">
        <f t="shared" si="6"/>
        <v>3</v>
      </c>
      <c r="J67" s="21">
        <v>2</v>
      </c>
      <c r="K67" s="22">
        <v>1</v>
      </c>
    </row>
    <row r="68" spans="1:11" s="23" customFormat="1" ht="14.25" customHeight="1">
      <c r="A68" s="16" t="s">
        <v>183</v>
      </c>
      <c r="B68" s="17">
        <f t="shared" si="4"/>
        <v>234</v>
      </c>
      <c r="C68" s="18">
        <f t="shared" si="8"/>
        <v>122</v>
      </c>
      <c r="D68" s="18">
        <f t="shared" si="8"/>
        <v>112</v>
      </c>
      <c r="E68" s="26">
        <v>83</v>
      </c>
      <c r="F68" s="18">
        <f t="shared" si="7"/>
        <v>229</v>
      </c>
      <c r="G68" s="26">
        <v>117</v>
      </c>
      <c r="H68" s="26">
        <v>112</v>
      </c>
      <c r="I68" s="18">
        <f t="shared" si="6"/>
        <v>5</v>
      </c>
      <c r="J68" s="21">
        <v>5</v>
      </c>
      <c r="K68" s="22">
        <v>0</v>
      </c>
    </row>
    <row r="69" spans="1:11" s="23" customFormat="1" ht="14.25" customHeight="1">
      <c r="A69" s="16" t="s">
        <v>184</v>
      </c>
      <c r="B69" s="17">
        <f t="shared" si="4"/>
        <v>224</v>
      </c>
      <c r="C69" s="18">
        <f t="shared" si="8"/>
        <v>115</v>
      </c>
      <c r="D69" s="18">
        <f t="shared" si="8"/>
        <v>109</v>
      </c>
      <c r="E69" s="26">
        <v>92</v>
      </c>
      <c r="F69" s="18">
        <f t="shared" si="7"/>
        <v>222</v>
      </c>
      <c r="G69" s="26">
        <v>115</v>
      </c>
      <c r="H69" s="26">
        <v>107</v>
      </c>
      <c r="I69" s="18">
        <f t="shared" si="6"/>
        <v>2</v>
      </c>
      <c r="J69" s="21">
        <v>0</v>
      </c>
      <c r="K69" s="22">
        <v>2</v>
      </c>
    </row>
    <row r="70" spans="1:11" s="23" customFormat="1" ht="14.25" customHeight="1">
      <c r="A70" s="16" t="s">
        <v>185</v>
      </c>
      <c r="B70" s="17">
        <f t="shared" si="4"/>
        <v>103</v>
      </c>
      <c r="C70" s="18">
        <f t="shared" si="8"/>
        <v>57</v>
      </c>
      <c r="D70" s="18">
        <f t="shared" si="8"/>
        <v>46</v>
      </c>
      <c r="E70" s="26">
        <v>43</v>
      </c>
      <c r="F70" s="18">
        <f t="shared" si="7"/>
        <v>103</v>
      </c>
      <c r="G70" s="26">
        <v>57</v>
      </c>
      <c r="H70" s="26">
        <v>46</v>
      </c>
      <c r="I70" s="18">
        <f t="shared" si="6"/>
        <v>0</v>
      </c>
      <c r="J70" s="21">
        <v>0</v>
      </c>
      <c r="K70" s="22">
        <v>0</v>
      </c>
    </row>
    <row r="71" spans="1:11" s="23" customFormat="1" ht="14.25" customHeight="1">
      <c r="A71" s="16" t="s">
        <v>186</v>
      </c>
      <c r="B71" s="17">
        <f t="shared" si="4"/>
        <v>327</v>
      </c>
      <c r="C71" s="18">
        <f t="shared" si="8"/>
        <v>161</v>
      </c>
      <c r="D71" s="18">
        <f t="shared" si="8"/>
        <v>166</v>
      </c>
      <c r="E71" s="26">
        <v>120</v>
      </c>
      <c r="F71" s="18">
        <f t="shared" si="7"/>
        <v>318</v>
      </c>
      <c r="G71" s="26">
        <v>156</v>
      </c>
      <c r="H71" s="26">
        <v>162</v>
      </c>
      <c r="I71" s="18">
        <f t="shared" si="6"/>
        <v>9</v>
      </c>
      <c r="J71" s="21">
        <v>5</v>
      </c>
      <c r="K71" s="22">
        <v>4</v>
      </c>
    </row>
    <row r="72" spans="1:11" s="23" customFormat="1" ht="14.25" customHeight="1">
      <c r="A72" s="16" t="s">
        <v>187</v>
      </c>
      <c r="B72" s="17">
        <f t="shared" si="4"/>
        <v>309</v>
      </c>
      <c r="C72" s="18">
        <f t="shared" si="8"/>
        <v>153</v>
      </c>
      <c r="D72" s="18">
        <f t="shared" si="8"/>
        <v>156</v>
      </c>
      <c r="E72" s="26">
        <v>115</v>
      </c>
      <c r="F72" s="18">
        <f t="shared" si="7"/>
        <v>307</v>
      </c>
      <c r="G72" s="26">
        <v>153</v>
      </c>
      <c r="H72" s="26">
        <v>154</v>
      </c>
      <c r="I72" s="18">
        <f t="shared" si="6"/>
        <v>2</v>
      </c>
      <c r="J72" s="21">
        <v>0</v>
      </c>
      <c r="K72" s="22">
        <v>2</v>
      </c>
    </row>
    <row r="73" spans="1:11" s="23" customFormat="1" ht="14.25" customHeight="1">
      <c r="A73" s="16" t="s">
        <v>188</v>
      </c>
      <c r="B73" s="17">
        <f t="shared" si="4"/>
        <v>251</v>
      </c>
      <c r="C73" s="18">
        <f t="shared" si="8"/>
        <v>123</v>
      </c>
      <c r="D73" s="18">
        <f t="shared" si="8"/>
        <v>128</v>
      </c>
      <c r="E73" s="26">
        <v>98</v>
      </c>
      <c r="F73" s="18">
        <f t="shared" si="7"/>
        <v>249</v>
      </c>
      <c r="G73" s="26">
        <v>122</v>
      </c>
      <c r="H73" s="26">
        <v>127</v>
      </c>
      <c r="I73" s="18">
        <f t="shared" si="6"/>
        <v>2</v>
      </c>
      <c r="J73" s="21">
        <v>1</v>
      </c>
      <c r="K73" s="22">
        <v>1</v>
      </c>
    </row>
    <row r="74" spans="1:11" s="23" customFormat="1" ht="14.25" customHeight="1">
      <c r="A74" s="16" t="s">
        <v>189</v>
      </c>
      <c r="B74" s="17">
        <f t="shared" si="4"/>
        <v>205</v>
      </c>
      <c r="C74" s="18">
        <f t="shared" si="8"/>
        <v>103</v>
      </c>
      <c r="D74" s="18">
        <f t="shared" si="8"/>
        <v>102</v>
      </c>
      <c r="E74" s="26">
        <v>83</v>
      </c>
      <c r="F74" s="18">
        <f t="shared" si="7"/>
        <v>205</v>
      </c>
      <c r="G74" s="26">
        <v>103</v>
      </c>
      <c r="H74" s="26">
        <v>102</v>
      </c>
      <c r="I74" s="18">
        <f t="shared" si="6"/>
        <v>0</v>
      </c>
      <c r="J74" s="21">
        <v>0</v>
      </c>
      <c r="K74" s="22">
        <v>0</v>
      </c>
    </row>
    <row r="75" spans="1:11" s="23" customFormat="1" ht="14.25" customHeight="1">
      <c r="A75" s="16" t="s">
        <v>190</v>
      </c>
      <c r="B75" s="17">
        <f t="shared" si="4"/>
        <v>113</v>
      </c>
      <c r="C75" s="18">
        <f t="shared" si="8"/>
        <v>58</v>
      </c>
      <c r="D75" s="18">
        <f t="shared" si="8"/>
        <v>55</v>
      </c>
      <c r="E75" s="26">
        <v>48</v>
      </c>
      <c r="F75" s="18">
        <f t="shared" si="7"/>
        <v>111</v>
      </c>
      <c r="G75" s="26">
        <v>58</v>
      </c>
      <c r="H75" s="26">
        <v>53</v>
      </c>
      <c r="I75" s="18">
        <f t="shared" si="6"/>
        <v>2</v>
      </c>
      <c r="J75" s="21">
        <v>0</v>
      </c>
      <c r="K75" s="22">
        <v>2</v>
      </c>
    </row>
    <row r="76" spans="1:11" s="23" customFormat="1" ht="14.25" customHeight="1">
      <c r="A76" s="16" t="s">
        <v>191</v>
      </c>
      <c r="B76" s="17">
        <f t="shared" si="4"/>
        <v>185</v>
      </c>
      <c r="C76" s="18">
        <f t="shared" si="8"/>
        <v>90</v>
      </c>
      <c r="D76" s="18">
        <f t="shared" si="8"/>
        <v>95</v>
      </c>
      <c r="E76" s="26">
        <v>70</v>
      </c>
      <c r="F76" s="18">
        <f t="shared" si="7"/>
        <v>183</v>
      </c>
      <c r="G76" s="26">
        <v>88</v>
      </c>
      <c r="H76" s="26">
        <v>95</v>
      </c>
      <c r="I76" s="18">
        <f t="shared" si="6"/>
        <v>2</v>
      </c>
      <c r="J76" s="21">
        <v>2</v>
      </c>
      <c r="K76" s="22">
        <v>0</v>
      </c>
    </row>
    <row r="77" spans="1:11" s="23" customFormat="1" ht="14.25" customHeight="1">
      <c r="A77" s="16" t="s">
        <v>192</v>
      </c>
      <c r="B77" s="17">
        <f t="shared" si="4"/>
        <v>100</v>
      </c>
      <c r="C77" s="18">
        <f t="shared" si="8"/>
        <v>47</v>
      </c>
      <c r="D77" s="18">
        <f t="shared" si="8"/>
        <v>53</v>
      </c>
      <c r="E77" s="26">
        <v>44</v>
      </c>
      <c r="F77" s="18">
        <f t="shared" si="7"/>
        <v>100</v>
      </c>
      <c r="G77" s="26">
        <v>47</v>
      </c>
      <c r="H77" s="26">
        <v>53</v>
      </c>
      <c r="I77" s="18">
        <f t="shared" si="6"/>
        <v>0</v>
      </c>
      <c r="J77" s="21">
        <v>0</v>
      </c>
      <c r="K77" s="22">
        <v>0</v>
      </c>
    </row>
    <row r="78" spans="1:11" s="23" customFormat="1" ht="14.25" customHeight="1">
      <c r="A78" s="16" t="s">
        <v>193</v>
      </c>
      <c r="B78" s="17">
        <f t="shared" si="4"/>
        <v>304</v>
      </c>
      <c r="C78" s="18">
        <f t="shared" si="8"/>
        <v>147</v>
      </c>
      <c r="D78" s="18">
        <f t="shared" si="8"/>
        <v>157</v>
      </c>
      <c r="E78" s="26">
        <v>130</v>
      </c>
      <c r="F78" s="18">
        <f t="shared" si="7"/>
        <v>303</v>
      </c>
      <c r="G78" s="26">
        <v>147</v>
      </c>
      <c r="H78" s="26">
        <v>156</v>
      </c>
      <c r="I78" s="18">
        <f t="shared" si="6"/>
        <v>1</v>
      </c>
      <c r="J78" s="21">
        <v>0</v>
      </c>
      <c r="K78" s="22">
        <v>1</v>
      </c>
    </row>
    <row r="79" spans="1:11" s="23" customFormat="1" ht="14.25" customHeight="1">
      <c r="A79" s="16" t="s">
        <v>194</v>
      </c>
      <c r="B79" s="17">
        <f t="shared" si="4"/>
        <v>196</v>
      </c>
      <c r="C79" s="18">
        <f t="shared" si="8"/>
        <v>88</v>
      </c>
      <c r="D79" s="18">
        <f t="shared" si="8"/>
        <v>108</v>
      </c>
      <c r="E79" s="26">
        <v>87</v>
      </c>
      <c r="F79" s="18">
        <f>SUM(G79:H79)</f>
        <v>196</v>
      </c>
      <c r="G79" s="26">
        <v>88</v>
      </c>
      <c r="H79" s="26">
        <v>108</v>
      </c>
      <c r="I79" s="18">
        <f t="shared" si="6"/>
        <v>0</v>
      </c>
      <c r="J79" s="21">
        <v>0</v>
      </c>
      <c r="K79" s="22">
        <v>0</v>
      </c>
    </row>
    <row r="80" spans="1:11" s="23" customFormat="1" ht="14.25" customHeight="1">
      <c r="A80" s="16" t="s">
        <v>195</v>
      </c>
      <c r="B80" s="17">
        <f t="shared" si="4"/>
        <v>222</v>
      </c>
      <c r="C80" s="18">
        <f t="shared" si="8"/>
        <v>107</v>
      </c>
      <c r="D80" s="18">
        <f t="shared" si="8"/>
        <v>115</v>
      </c>
      <c r="E80" s="26">
        <v>93</v>
      </c>
      <c r="F80" s="18">
        <f t="shared" si="7"/>
        <v>222</v>
      </c>
      <c r="G80" s="26">
        <v>107</v>
      </c>
      <c r="H80" s="26">
        <v>115</v>
      </c>
      <c r="I80" s="18">
        <f t="shared" si="6"/>
        <v>0</v>
      </c>
      <c r="J80" s="21">
        <v>0</v>
      </c>
      <c r="K80" s="22">
        <v>0</v>
      </c>
    </row>
    <row r="81" spans="1:11" s="23" customFormat="1" ht="14.25" customHeight="1">
      <c r="A81" s="16" t="s">
        <v>196</v>
      </c>
      <c r="B81" s="17">
        <f t="shared" si="4"/>
        <v>209</v>
      </c>
      <c r="C81" s="18">
        <f t="shared" si="8"/>
        <v>94</v>
      </c>
      <c r="D81" s="18">
        <f t="shared" si="8"/>
        <v>115</v>
      </c>
      <c r="E81" s="26">
        <v>79</v>
      </c>
      <c r="F81" s="18">
        <f t="shared" si="7"/>
        <v>209</v>
      </c>
      <c r="G81" s="26">
        <v>94</v>
      </c>
      <c r="H81" s="26">
        <v>115</v>
      </c>
      <c r="I81" s="18">
        <f t="shared" si="6"/>
        <v>0</v>
      </c>
      <c r="J81" s="21">
        <v>0</v>
      </c>
      <c r="K81" s="22">
        <v>0</v>
      </c>
    </row>
    <row r="82" spans="1:11" s="23" customFormat="1" ht="14.25" customHeight="1">
      <c r="A82" s="16" t="s">
        <v>197</v>
      </c>
      <c r="B82" s="17">
        <f t="shared" si="4"/>
        <v>305</v>
      </c>
      <c r="C82" s="18">
        <f t="shared" si="8"/>
        <v>171</v>
      </c>
      <c r="D82" s="18">
        <f t="shared" si="8"/>
        <v>134</v>
      </c>
      <c r="E82" s="26">
        <v>103</v>
      </c>
      <c r="F82" s="18">
        <f t="shared" si="7"/>
        <v>257</v>
      </c>
      <c r="G82" s="26">
        <v>135</v>
      </c>
      <c r="H82" s="26">
        <v>122</v>
      </c>
      <c r="I82" s="18">
        <f t="shared" si="6"/>
        <v>48</v>
      </c>
      <c r="J82" s="21">
        <v>36</v>
      </c>
      <c r="K82" s="22">
        <v>12</v>
      </c>
    </row>
    <row r="83" spans="1:13" s="23" customFormat="1" ht="14.25" customHeight="1">
      <c r="A83" s="16" t="s">
        <v>198</v>
      </c>
      <c r="B83" s="17">
        <f t="shared" si="4"/>
        <v>1690</v>
      </c>
      <c r="C83" s="18">
        <f t="shared" si="8"/>
        <v>856</v>
      </c>
      <c r="D83" s="18">
        <f t="shared" si="8"/>
        <v>834</v>
      </c>
      <c r="E83" s="26">
        <v>637</v>
      </c>
      <c r="F83" s="18">
        <f t="shared" si="7"/>
        <v>1681</v>
      </c>
      <c r="G83" s="26">
        <v>850</v>
      </c>
      <c r="H83" s="26">
        <v>831</v>
      </c>
      <c r="I83" s="18">
        <f t="shared" si="6"/>
        <v>9</v>
      </c>
      <c r="J83" s="21">
        <v>6</v>
      </c>
      <c r="K83" s="22">
        <v>3</v>
      </c>
      <c r="M83" s="27"/>
    </row>
    <row r="84" spans="1:11" s="23" customFormat="1" ht="13.5" customHeight="1">
      <c r="A84" s="16" t="s">
        <v>199</v>
      </c>
      <c r="B84" s="17">
        <f>SUM(C84:D84)</f>
        <v>729</v>
      </c>
      <c r="C84" s="18">
        <f>SUM(G84,J84)</f>
        <v>367</v>
      </c>
      <c r="D84" s="18">
        <f>SUM(H84,K84)</f>
        <v>362</v>
      </c>
      <c r="E84" s="26">
        <v>266</v>
      </c>
      <c r="F84" s="18">
        <f t="shared" si="7"/>
        <v>727</v>
      </c>
      <c r="G84" s="26">
        <v>367</v>
      </c>
      <c r="H84" s="26">
        <v>360</v>
      </c>
      <c r="I84" s="18">
        <f>SUM(J84:K84)</f>
        <v>2</v>
      </c>
      <c r="J84" s="21">
        <v>0</v>
      </c>
      <c r="K84" s="22">
        <v>2</v>
      </c>
    </row>
    <row r="85" spans="1:11" s="23" customFormat="1" ht="13.5" customHeight="1">
      <c r="A85" s="16" t="s">
        <v>200</v>
      </c>
      <c r="B85" s="17">
        <f aca="true" t="shared" si="9" ref="B85:B93">SUM(C85:D85)</f>
        <v>370</v>
      </c>
      <c r="C85" s="18">
        <f aca="true" t="shared" si="10" ref="C85:D93">SUM(G85,J85)</f>
        <v>195</v>
      </c>
      <c r="D85" s="18">
        <f t="shared" si="10"/>
        <v>175</v>
      </c>
      <c r="E85" s="26">
        <v>152</v>
      </c>
      <c r="F85" s="18">
        <f t="shared" si="7"/>
        <v>368</v>
      </c>
      <c r="G85" s="26">
        <v>195</v>
      </c>
      <c r="H85" s="26">
        <v>173</v>
      </c>
      <c r="I85" s="18">
        <f aca="true" t="shared" si="11" ref="I85:I93">SUM(J85:K85)</f>
        <v>2</v>
      </c>
      <c r="J85" s="21">
        <v>0</v>
      </c>
      <c r="K85" s="22">
        <v>2</v>
      </c>
    </row>
    <row r="86" spans="1:11" s="23" customFormat="1" ht="13.5" customHeight="1">
      <c r="A86" s="16" t="s">
        <v>201</v>
      </c>
      <c r="B86" s="17">
        <f t="shared" si="9"/>
        <v>2772</v>
      </c>
      <c r="C86" s="18">
        <f t="shared" si="10"/>
        <v>1388</v>
      </c>
      <c r="D86" s="18">
        <f t="shared" si="10"/>
        <v>1384</v>
      </c>
      <c r="E86" s="26">
        <v>1012</v>
      </c>
      <c r="F86" s="18">
        <f t="shared" si="7"/>
        <v>2768</v>
      </c>
      <c r="G86" s="26">
        <v>1386</v>
      </c>
      <c r="H86" s="26">
        <v>1382</v>
      </c>
      <c r="I86" s="18">
        <f t="shared" si="11"/>
        <v>4</v>
      </c>
      <c r="J86" s="21">
        <v>2</v>
      </c>
      <c r="K86" s="22">
        <v>2</v>
      </c>
    </row>
    <row r="87" spans="1:11" s="23" customFormat="1" ht="13.5" customHeight="1">
      <c r="A87" s="16" t="s">
        <v>202</v>
      </c>
      <c r="B87" s="17">
        <f t="shared" si="9"/>
        <v>272</v>
      </c>
      <c r="C87" s="18">
        <f t="shared" si="10"/>
        <v>181</v>
      </c>
      <c r="D87" s="18">
        <f t="shared" si="10"/>
        <v>91</v>
      </c>
      <c r="E87" s="26">
        <v>65</v>
      </c>
      <c r="F87" s="18">
        <f t="shared" si="7"/>
        <v>272</v>
      </c>
      <c r="G87" s="26">
        <v>181</v>
      </c>
      <c r="H87" s="26">
        <v>91</v>
      </c>
      <c r="I87" s="18">
        <f t="shared" si="11"/>
        <v>0</v>
      </c>
      <c r="J87" s="21">
        <v>0</v>
      </c>
      <c r="K87" s="22">
        <v>0</v>
      </c>
    </row>
    <row r="88" spans="1:11" s="23" customFormat="1" ht="13.5" customHeight="1">
      <c r="A88" s="16" t="s">
        <v>203</v>
      </c>
      <c r="B88" s="17">
        <f t="shared" si="9"/>
        <v>377</v>
      </c>
      <c r="C88" s="18">
        <f t="shared" si="10"/>
        <v>190</v>
      </c>
      <c r="D88" s="18">
        <f t="shared" si="10"/>
        <v>187</v>
      </c>
      <c r="E88" s="26">
        <v>142</v>
      </c>
      <c r="F88" s="18">
        <f t="shared" si="7"/>
        <v>375</v>
      </c>
      <c r="G88" s="26">
        <v>190</v>
      </c>
      <c r="H88" s="26">
        <v>185</v>
      </c>
      <c r="I88" s="18">
        <f t="shared" si="11"/>
        <v>2</v>
      </c>
      <c r="J88" s="21">
        <v>0</v>
      </c>
      <c r="K88" s="22">
        <v>2</v>
      </c>
    </row>
    <row r="89" spans="1:11" s="23" customFormat="1" ht="13.5" customHeight="1">
      <c r="A89" s="16" t="s">
        <v>204</v>
      </c>
      <c r="B89" s="17">
        <f t="shared" si="9"/>
        <v>120</v>
      </c>
      <c r="C89" s="18">
        <f t="shared" si="10"/>
        <v>61</v>
      </c>
      <c r="D89" s="18">
        <f t="shared" si="10"/>
        <v>59</v>
      </c>
      <c r="E89" s="26">
        <v>50</v>
      </c>
      <c r="F89" s="18">
        <f t="shared" si="7"/>
        <v>116</v>
      </c>
      <c r="G89" s="26">
        <v>59</v>
      </c>
      <c r="H89" s="26">
        <v>57</v>
      </c>
      <c r="I89" s="18">
        <f t="shared" si="11"/>
        <v>4</v>
      </c>
      <c r="J89" s="21">
        <v>2</v>
      </c>
      <c r="K89" s="22">
        <v>2</v>
      </c>
    </row>
    <row r="90" spans="1:11" s="23" customFormat="1" ht="13.5" customHeight="1">
      <c r="A90" s="16" t="s">
        <v>205</v>
      </c>
      <c r="B90" s="17">
        <f t="shared" si="9"/>
        <v>2978</v>
      </c>
      <c r="C90" s="18">
        <f t="shared" si="10"/>
        <v>1526</v>
      </c>
      <c r="D90" s="18">
        <f t="shared" si="10"/>
        <v>1452</v>
      </c>
      <c r="E90" s="26">
        <v>944</v>
      </c>
      <c r="F90" s="18">
        <f t="shared" si="7"/>
        <v>2978</v>
      </c>
      <c r="G90" s="26">
        <v>1526</v>
      </c>
      <c r="H90" s="26">
        <v>1452</v>
      </c>
      <c r="I90" s="18"/>
      <c r="J90" s="21"/>
      <c r="K90" s="22"/>
    </row>
    <row r="91" spans="1:11" s="23" customFormat="1" ht="13.5" customHeight="1">
      <c r="A91" s="16" t="s">
        <v>206</v>
      </c>
      <c r="B91" s="17">
        <f t="shared" si="9"/>
        <v>143</v>
      </c>
      <c r="C91" s="18">
        <f t="shared" si="10"/>
        <v>77</v>
      </c>
      <c r="D91" s="18">
        <f t="shared" si="10"/>
        <v>66</v>
      </c>
      <c r="E91" s="26">
        <v>67</v>
      </c>
      <c r="F91" s="18">
        <f t="shared" si="7"/>
        <v>143</v>
      </c>
      <c r="G91" s="26">
        <v>77</v>
      </c>
      <c r="H91" s="26">
        <v>66</v>
      </c>
      <c r="I91" s="18">
        <f t="shared" si="11"/>
        <v>0</v>
      </c>
      <c r="J91" s="21">
        <v>0</v>
      </c>
      <c r="K91" s="22">
        <v>0</v>
      </c>
    </row>
    <row r="92" spans="1:11" s="23" customFormat="1" ht="13.5" customHeight="1">
      <c r="A92" s="16" t="s">
        <v>207</v>
      </c>
      <c r="B92" s="17">
        <f t="shared" si="9"/>
        <v>160</v>
      </c>
      <c r="C92" s="18">
        <f t="shared" si="10"/>
        <v>89</v>
      </c>
      <c r="D92" s="18">
        <f t="shared" si="10"/>
        <v>71</v>
      </c>
      <c r="E92" s="26">
        <v>73</v>
      </c>
      <c r="F92" s="18">
        <f t="shared" si="7"/>
        <v>160</v>
      </c>
      <c r="G92" s="26">
        <v>89</v>
      </c>
      <c r="H92" s="26">
        <v>71</v>
      </c>
      <c r="I92" s="18">
        <f t="shared" si="11"/>
        <v>0</v>
      </c>
      <c r="J92" s="21">
        <v>0</v>
      </c>
      <c r="K92" s="22">
        <v>0</v>
      </c>
    </row>
    <row r="93" spans="1:11" s="23" customFormat="1" ht="13.5" customHeight="1">
      <c r="A93" s="16" t="s">
        <v>208</v>
      </c>
      <c r="B93" s="17">
        <f t="shared" si="9"/>
        <v>181</v>
      </c>
      <c r="C93" s="18">
        <f t="shared" si="10"/>
        <v>86</v>
      </c>
      <c r="D93" s="18">
        <f t="shared" si="10"/>
        <v>95</v>
      </c>
      <c r="E93" s="28">
        <v>76</v>
      </c>
      <c r="F93" s="18">
        <f t="shared" si="7"/>
        <v>181</v>
      </c>
      <c r="G93" s="28">
        <v>86</v>
      </c>
      <c r="H93" s="28">
        <v>95</v>
      </c>
      <c r="I93" s="18">
        <f t="shared" si="11"/>
        <v>0</v>
      </c>
      <c r="J93" s="21">
        <v>0</v>
      </c>
      <c r="K93" s="22">
        <v>0</v>
      </c>
    </row>
    <row r="94" spans="1:11" s="23" customFormat="1" ht="24.75" customHeight="1">
      <c r="A94" s="11" t="s">
        <v>98</v>
      </c>
      <c r="B94" s="12">
        <f>IF(SUM(B95:B124)=SUM(C94:D94),C94+D94,"ERR!!")</f>
        <v>32172</v>
      </c>
      <c r="C94" s="13">
        <f>IF(SUM(C95:C124)=SUM(G94,J94),G94+J94,"ERR!!")</f>
        <v>16604</v>
      </c>
      <c r="D94" s="13">
        <f>IF(SUM(D95:D124)=SUM(H94,K94),H94+K94,"ERR!!")</f>
        <v>15568</v>
      </c>
      <c r="E94" s="13">
        <f>SUM(E95:E124)</f>
        <v>10129</v>
      </c>
      <c r="F94" s="13">
        <f>IF(SUM(F95:F124)=SUM(G94:H94),G94+H94,"ERR!!")</f>
        <v>32081</v>
      </c>
      <c r="G94" s="13">
        <f>SUM(G95:G124)</f>
        <v>16550</v>
      </c>
      <c r="H94" s="13">
        <f>SUM(H95:H124)</f>
        <v>15531</v>
      </c>
      <c r="I94" s="13">
        <f>IF(SUM(I95:I124)=SUM(J94:K94),J94+K94,"ERR!!")</f>
        <v>91</v>
      </c>
      <c r="J94" s="13">
        <f>SUM(J95:J124)</f>
        <v>54</v>
      </c>
      <c r="K94" s="14">
        <f>SUM(K95:K124)</f>
        <v>37</v>
      </c>
    </row>
    <row r="95" spans="1:11" s="23" customFormat="1" ht="13.5" customHeight="1">
      <c r="A95" s="16" t="s">
        <v>209</v>
      </c>
      <c r="B95" s="17">
        <f>SUM(C95:D95)</f>
        <v>1036</v>
      </c>
      <c r="C95" s="18">
        <f>SUM(G95,J95)</f>
        <v>549</v>
      </c>
      <c r="D95" s="18">
        <f>SUM(H95,K95)</f>
        <v>487</v>
      </c>
      <c r="E95" s="21">
        <v>360</v>
      </c>
      <c r="F95" s="18">
        <f t="shared" si="7"/>
        <v>1035</v>
      </c>
      <c r="G95" s="29">
        <v>549</v>
      </c>
      <c r="H95" s="29">
        <v>486</v>
      </c>
      <c r="I95" s="18">
        <f aca="true" t="shared" si="12" ref="I95:I124">SUM(J95:K95)</f>
        <v>1</v>
      </c>
      <c r="J95" s="21">
        <v>0</v>
      </c>
      <c r="K95" s="22">
        <v>1</v>
      </c>
    </row>
    <row r="96" spans="1:11" s="23" customFormat="1" ht="13.5" customHeight="1">
      <c r="A96" s="16" t="s">
        <v>210</v>
      </c>
      <c r="B96" s="17">
        <f>SUM(C96:D96)</f>
        <v>1263</v>
      </c>
      <c r="C96" s="18">
        <f>SUM(G96,J96)</f>
        <v>674</v>
      </c>
      <c r="D96" s="18">
        <f>SUM(H96,K96)</f>
        <v>589</v>
      </c>
      <c r="E96" s="21">
        <v>414</v>
      </c>
      <c r="F96" s="18">
        <f t="shared" si="7"/>
        <v>1261</v>
      </c>
      <c r="G96" s="30">
        <v>672</v>
      </c>
      <c r="H96" s="30">
        <v>589</v>
      </c>
      <c r="I96" s="18">
        <f t="shared" si="12"/>
        <v>2</v>
      </c>
      <c r="J96" s="21">
        <v>2</v>
      </c>
      <c r="K96" s="22">
        <v>0</v>
      </c>
    </row>
    <row r="97" spans="1:11" s="23" customFormat="1" ht="13.5" customHeight="1">
      <c r="A97" s="16" t="s">
        <v>211</v>
      </c>
      <c r="B97" s="17">
        <f aca="true" t="shared" si="13" ref="B97:B123">SUM(C97:D97)</f>
        <v>2645</v>
      </c>
      <c r="C97" s="18">
        <f aca="true" t="shared" si="14" ref="C97:D124">SUM(G97,J97)</f>
        <v>1352</v>
      </c>
      <c r="D97" s="18">
        <f t="shared" si="14"/>
        <v>1293</v>
      </c>
      <c r="E97" s="21">
        <v>736</v>
      </c>
      <c r="F97" s="18">
        <f t="shared" si="7"/>
        <v>2639</v>
      </c>
      <c r="G97" s="30">
        <v>1349</v>
      </c>
      <c r="H97" s="30">
        <v>1290</v>
      </c>
      <c r="I97" s="18">
        <f>SUM(J97:K97)</f>
        <v>6</v>
      </c>
      <c r="J97" s="21">
        <v>3</v>
      </c>
      <c r="K97" s="22">
        <v>3</v>
      </c>
    </row>
    <row r="98" spans="1:11" s="23" customFormat="1" ht="13.5" customHeight="1">
      <c r="A98" s="16" t="s">
        <v>212</v>
      </c>
      <c r="B98" s="17">
        <f>SUM(C98:D98)</f>
        <v>2176</v>
      </c>
      <c r="C98" s="18">
        <f>SUM(G98,J98)</f>
        <v>1121</v>
      </c>
      <c r="D98" s="18">
        <f>SUM(H98,K98)</f>
        <v>1055</v>
      </c>
      <c r="E98" s="21">
        <v>653</v>
      </c>
      <c r="F98" s="18">
        <f t="shared" si="7"/>
        <v>2169</v>
      </c>
      <c r="G98" s="30">
        <v>1120</v>
      </c>
      <c r="H98" s="30">
        <v>1049</v>
      </c>
      <c r="I98" s="18">
        <f>SUM(J98:K98)</f>
        <v>7</v>
      </c>
      <c r="J98" s="21">
        <v>1</v>
      </c>
      <c r="K98" s="22">
        <v>6</v>
      </c>
    </row>
    <row r="99" spans="1:11" s="23" customFormat="1" ht="13.5" customHeight="1">
      <c r="A99" s="16" t="s">
        <v>213</v>
      </c>
      <c r="B99" s="17">
        <f>SUM(C99:D99)</f>
        <v>2685</v>
      </c>
      <c r="C99" s="18">
        <f>SUM(G99,J99)</f>
        <v>1391</v>
      </c>
      <c r="D99" s="18">
        <f>SUM(H99,K99)</f>
        <v>1294</v>
      </c>
      <c r="E99" s="21">
        <v>787</v>
      </c>
      <c r="F99" s="18">
        <f t="shared" si="7"/>
        <v>2681</v>
      </c>
      <c r="G99" s="30">
        <v>1390</v>
      </c>
      <c r="H99" s="30">
        <v>1291</v>
      </c>
      <c r="I99" s="18">
        <f>SUM(J99:K99)</f>
        <v>4</v>
      </c>
      <c r="J99" s="21">
        <v>1</v>
      </c>
      <c r="K99" s="22">
        <v>3</v>
      </c>
    </row>
    <row r="100" spans="1:11" s="23" customFormat="1" ht="13.5" customHeight="1">
      <c r="A100" s="16" t="s">
        <v>214</v>
      </c>
      <c r="B100" s="17">
        <f t="shared" si="13"/>
        <v>2312</v>
      </c>
      <c r="C100" s="18">
        <f t="shared" si="14"/>
        <v>1181</v>
      </c>
      <c r="D100" s="18">
        <f t="shared" si="14"/>
        <v>1131</v>
      </c>
      <c r="E100" s="21">
        <v>722</v>
      </c>
      <c r="F100" s="18">
        <f t="shared" si="7"/>
        <v>2308</v>
      </c>
      <c r="G100" s="30">
        <v>1180</v>
      </c>
      <c r="H100" s="30">
        <v>1128</v>
      </c>
      <c r="I100" s="18">
        <f t="shared" si="12"/>
        <v>4</v>
      </c>
      <c r="J100" s="21">
        <v>1</v>
      </c>
      <c r="K100" s="22">
        <v>3</v>
      </c>
    </row>
    <row r="101" spans="1:11" s="23" customFormat="1" ht="13.5" customHeight="1">
      <c r="A101" s="16" t="s">
        <v>215</v>
      </c>
      <c r="B101" s="17">
        <f>SUM(C101:D101)</f>
        <v>1129</v>
      </c>
      <c r="C101" s="18">
        <f>SUM(G101,J101)</f>
        <v>564</v>
      </c>
      <c r="D101" s="18">
        <f>SUM(H101,K101)</f>
        <v>565</v>
      </c>
      <c r="E101" s="21">
        <v>376</v>
      </c>
      <c r="F101" s="18">
        <f t="shared" si="7"/>
        <v>1128</v>
      </c>
      <c r="G101" s="30">
        <v>564</v>
      </c>
      <c r="H101" s="30">
        <v>564</v>
      </c>
      <c r="I101" s="18">
        <f>SUM(J101:K101)</f>
        <v>1</v>
      </c>
      <c r="J101" s="21">
        <v>0</v>
      </c>
      <c r="K101" s="22">
        <v>1</v>
      </c>
    </row>
    <row r="102" spans="1:11" s="23" customFormat="1" ht="13.5" customHeight="1">
      <c r="A102" s="16" t="s">
        <v>216</v>
      </c>
      <c r="B102" s="17">
        <f t="shared" si="13"/>
        <v>2414</v>
      </c>
      <c r="C102" s="18">
        <f t="shared" si="14"/>
        <v>1252</v>
      </c>
      <c r="D102" s="18">
        <f t="shared" si="14"/>
        <v>1162</v>
      </c>
      <c r="E102" s="21">
        <v>809</v>
      </c>
      <c r="F102" s="18">
        <f aca="true" t="shared" si="15" ref="F102:F165">SUM(G102:H102)</f>
        <v>2407</v>
      </c>
      <c r="G102" s="30">
        <v>1247</v>
      </c>
      <c r="H102" s="30">
        <v>1160</v>
      </c>
      <c r="I102" s="18">
        <f t="shared" si="12"/>
        <v>7</v>
      </c>
      <c r="J102" s="21">
        <v>5</v>
      </c>
      <c r="K102" s="22">
        <v>2</v>
      </c>
    </row>
    <row r="103" spans="1:11" s="23" customFormat="1" ht="13.5" customHeight="1">
      <c r="A103" s="16" t="s">
        <v>217</v>
      </c>
      <c r="B103" s="17">
        <f t="shared" si="13"/>
        <v>1986</v>
      </c>
      <c r="C103" s="18">
        <f t="shared" si="14"/>
        <v>1021</v>
      </c>
      <c r="D103" s="18">
        <f t="shared" si="14"/>
        <v>965</v>
      </c>
      <c r="E103" s="21">
        <v>653</v>
      </c>
      <c r="F103" s="18">
        <f t="shared" si="15"/>
        <v>1985</v>
      </c>
      <c r="G103" s="30">
        <v>1021</v>
      </c>
      <c r="H103" s="30">
        <v>964</v>
      </c>
      <c r="I103" s="18">
        <f t="shared" si="12"/>
        <v>1</v>
      </c>
      <c r="J103" s="21">
        <v>0</v>
      </c>
      <c r="K103" s="22">
        <v>1</v>
      </c>
    </row>
    <row r="104" spans="1:11" s="23" customFormat="1" ht="13.5" customHeight="1">
      <c r="A104" s="16" t="s">
        <v>218</v>
      </c>
      <c r="B104" s="17">
        <f>SUM(C104:D104)</f>
        <v>1268</v>
      </c>
      <c r="C104" s="18">
        <f>SUM(G104,J104)</f>
        <v>658</v>
      </c>
      <c r="D104" s="18">
        <f>SUM(H104,K104)</f>
        <v>610</v>
      </c>
      <c r="E104" s="21">
        <v>362</v>
      </c>
      <c r="F104" s="18">
        <f t="shared" si="15"/>
        <v>1261</v>
      </c>
      <c r="G104" s="30">
        <v>655</v>
      </c>
      <c r="H104" s="30">
        <v>606</v>
      </c>
      <c r="I104" s="18">
        <f>SUM(J104:K104)</f>
        <v>7</v>
      </c>
      <c r="J104" s="21">
        <v>3</v>
      </c>
      <c r="K104" s="22">
        <v>4</v>
      </c>
    </row>
    <row r="105" spans="1:11" s="23" customFormat="1" ht="13.5" customHeight="1">
      <c r="A105" s="16" t="s">
        <v>219</v>
      </c>
      <c r="B105" s="17">
        <f t="shared" si="13"/>
        <v>1547</v>
      </c>
      <c r="C105" s="18">
        <f t="shared" si="14"/>
        <v>815</v>
      </c>
      <c r="D105" s="18">
        <f t="shared" si="14"/>
        <v>732</v>
      </c>
      <c r="E105" s="21">
        <v>569</v>
      </c>
      <c r="F105" s="18">
        <f t="shared" si="15"/>
        <v>1519</v>
      </c>
      <c r="G105" s="30">
        <v>791</v>
      </c>
      <c r="H105" s="30">
        <v>728</v>
      </c>
      <c r="I105" s="18">
        <f t="shared" si="12"/>
        <v>28</v>
      </c>
      <c r="J105" s="21">
        <v>24</v>
      </c>
      <c r="K105" s="22">
        <v>4</v>
      </c>
    </row>
    <row r="106" spans="1:11" s="23" customFormat="1" ht="13.5" customHeight="1">
      <c r="A106" s="16" t="s">
        <v>220</v>
      </c>
      <c r="B106" s="17">
        <f t="shared" si="13"/>
        <v>217</v>
      </c>
      <c r="C106" s="18">
        <f t="shared" si="14"/>
        <v>103</v>
      </c>
      <c r="D106" s="18">
        <f t="shared" si="14"/>
        <v>114</v>
      </c>
      <c r="E106" s="21">
        <v>96</v>
      </c>
      <c r="F106" s="18">
        <f t="shared" si="15"/>
        <v>217</v>
      </c>
      <c r="G106" s="30">
        <v>103</v>
      </c>
      <c r="H106" s="30">
        <v>114</v>
      </c>
      <c r="I106" s="18">
        <f t="shared" si="12"/>
        <v>0</v>
      </c>
      <c r="J106" s="21">
        <v>0</v>
      </c>
      <c r="K106" s="22">
        <v>0</v>
      </c>
    </row>
    <row r="107" spans="1:11" s="23" customFormat="1" ht="13.5" customHeight="1">
      <c r="A107" s="16" t="s">
        <v>221</v>
      </c>
      <c r="B107" s="17">
        <f>SUM(C107:D107)</f>
        <v>1487</v>
      </c>
      <c r="C107" s="18">
        <f>SUM(G107,J107)</f>
        <v>762</v>
      </c>
      <c r="D107" s="18">
        <f>SUM(H107,K107)</f>
        <v>725</v>
      </c>
      <c r="E107" s="21">
        <v>438</v>
      </c>
      <c r="F107" s="18">
        <f t="shared" si="15"/>
        <v>1486</v>
      </c>
      <c r="G107" s="30">
        <v>761</v>
      </c>
      <c r="H107" s="30">
        <v>725</v>
      </c>
      <c r="I107" s="18">
        <f>SUM(J107:K107)</f>
        <v>1</v>
      </c>
      <c r="J107" s="21">
        <v>1</v>
      </c>
      <c r="K107" s="22">
        <v>0</v>
      </c>
    </row>
    <row r="108" spans="1:11" s="23" customFormat="1" ht="13.5" customHeight="1">
      <c r="A108" s="16" t="s">
        <v>222</v>
      </c>
      <c r="B108" s="17">
        <f t="shared" si="13"/>
        <v>1413</v>
      </c>
      <c r="C108" s="18">
        <f t="shared" si="14"/>
        <v>723</v>
      </c>
      <c r="D108" s="18">
        <f t="shared" si="14"/>
        <v>690</v>
      </c>
      <c r="E108" s="21">
        <v>392</v>
      </c>
      <c r="F108" s="18">
        <f t="shared" si="15"/>
        <v>1412</v>
      </c>
      <c r="G108" s="30">
        <v>722</v>
      </c>
      <c r="H108" s="30">
        <v>690</v>
      </c>
      <c r="I108" s="18">
        <f t="shared" si="12"/>
        <v>1</v>
      </c>
      <c r="J108" s="21">
        <v>1</v>
      </c>
      <c r="K108" s="22">
        <v>0</v>
      </c>
    </row>
    <row r="109" spans="1:11" s="23" customFormat="1" ht="13.5" customHeight="1">
      <c r="A109" s="16" t="s">
        <v>223</v>
      </c>
      <c r="B109" s="17">
        <f t="shared" si="13"/>
        <v>1821</v>
      </c>
      <c r="C109" s="18">
        <f t="shared" si="14"/>
        <v>923</v>
      </c>
      <c r="D109" s="18">
        <f t="shared" si="14"/>
        <v>898</v>
      </c>
      <c r="E109" s="21">
        <v>511</v>
      </c>
      <c r="F109" s="18">
        <f t="shared" si="15"/>
        <v>1821</v>
      </c>
      <c r="G109" s="30">
        <v>923</v>
      </c>
      <c r="H109" s="30">
        <v>898</v>
      </c>
      <c r="I109" s="18">
        <f t="shared" si="12"/>
        <v>0</v>
      </c>
      <c r="J109" s="21">
        <v>0</v>
      </c>
      <c r="K109" s="22">
        <v>0</v>
      </c>
    </row>
    <row r="110" spans="1:11" s="23" customFormat="1" ht="13.5" customHeight="1">
      <c r="A110" s="16" t="s">
        <v>224</v>
      </c>
      <c r="B110" s="17">
        <f>SUM(C110:D110)</f>
        <v>1636</v>
      </c>
      <c r="C110" s="18">
        <f>SUM(G110,J110)</f>
        <v>853</v>
      </c>
      <c r="D110" s="18">
        <f>SUM(H110,K110)</f>
        <v>783</v>
      </c>
      <c r="E110" s="21">
        <v>461</v>
      </c>
      <c r="F110" s="18">
        <f t="shared" si="15"/>
        <v>1632</v>
      </c>
      <c r="G110" s="30">
        <v>853</v>
      </c>
      <c r="H110" s="30">
        <v>779</v>
      </c>
      <c r="I110" s="18">
        <f>SUM(J110:K110)</f>
        <v>4</v>
      </c>
      <c r="J110" s="21">
        <v>0</v>
      </c>
      <c r="K110" s="22">
        <v>4</v>
      </c>
    </row>
    <row r="111" spans="1:11" s="23" customFormat="1" ht="13.5" customHeight="1">
      <c r="A111" s="16" t="s">
        <v>225</v>
      </c>
      <c r="B111" s="17">
        <f>SUM(C111:D111)</f>
        <v>1619</v>
      </c>
      <c r="C111" s="18">
        <f>SUM(G111,J111)</f>
        <v>823</v>
      </c>
      <c r="D111" s="18">
        <f>SUM(H111,K111)</f>
        <v>796</v>
      </c>
      <c r="E111" s="21">
        <v>451</v>
      </c>
      <c r="F111" s="18">
        <f t="shared" si="15"/>
        <v>1619</v>
      </c>
      <c r="G111" s="30">
        <v>823</v>
      </c>
      <c r="H111" s="30">
        <v>796</v>
      </c>
      <c r="I111" s="18">
        <f>SUM(J111:K111)</f>
        <v>0</v>
      </c>
      <c r="J111" s="21">
        <v>0</v>
      </c>
      <c r="K111" s="22">
        <v>0</v>
      </c>
    </row>
    <row r="112" spans="1:11" s="23" customFormat="1" ht="13.5" customHeight="1">
      <c r="A112" s="16" t="s">
        <v>226</v>
      </c>
      <c r="B112" s="17">
        <f t="shared" si="13"/>
        <v>207</v>
      </c>
      <c r="C112" s="18">
        <f t="shared" si="14"/>
        <v>106</v>
      </c>
      <c r="D112" s="18">
        <f t="shared" si="14"/>
        <v>101</v>
      </c>
      <c r="E112" s="21">
        <v>81</v>
      </c>
      <c r="F112" s="18">
        <f t="shared" si="15"/>
        <v>207</v>
      </c>
      <c r="G112" s="30">
        <v>106</v>
      </c>
      <c r="H112" s="30">
        <v>101</v>
      </c>
      <c r="I112" s="18">
        <f t="shared" si="12"/>
        <v>0</v>
      </c>
      <c r="J112" s="21">
        <v>0</v>
      </c>
      <c r="K112" s="22">
        <v>0</v>
      </c>
    </row>
    <row r="113" spans="1:11" s="23" customFormat="1" ht="13.5" customHeight="1">
      <c r="A113" s="16" t="s">
        <v>227</v>
      </c>
      <c r="B113" s="17">
        <f t="shared" si="13"/>
        <v>175</v>
      </c>
      <c r="C113" s="18">
        <f t="shared" si="14"/>
        <v>92</v>
      </c>
      <c r="D113" s="18">
        <f t="shared" si="14"/>
        <v>83</v>
      </c>
      <c r="E113" s="21">
        <v>64</v>
      </c>
      <c r="F113" s="18">
        <f t="shared" si="15"/>
        <v>175</v>
      </c>
      <c r="G113" s="30">
        <v>92</v>
      </c>
      <c r="H113" s="30">
        <v>83</v>
      </c>
      <c r="I113" s="18">
        <f t="shared" si="12"/>
        <v>0</v>
      </c>
      <c r="J113" s="21">
        <v>0</v>
      </c>
      <c r="K113" s="22">
        <v>0</v>
      </c>
    </row>
    <row r="114" spans="1:11" s="23" customFormat="1" ht="13.5" customHeight="1">
      <c r="A114" s="16" t="s">
        <v>228</v>
      </c>
      <c r="B114" s="17">
        <f t="shared" si="13"/>
        <v>262</v>
      </c>
      <c r="C114" s="18">
        <f t="shared" si="14"/>
        <v>145</v>
      </c>
      <c r="D114" s="18">
        <f t="shared" si="14"/>
        <v>117</v>
      </c>
      <c r="E114" s="21">
        <v>100</v>
      </c>
      <c r="F114" s="18">
        <f t="shared" si="15"/>
        <v>262</v>
      </c>
      <c r="G114" s="30">
        <v>145</v>
      </c>
      <c r="H114" s="30">
        <v>117</v>
      </c>
      <c r="I114" s="18">
        <f t="shared" si="12"/>
        <v>0</v>
      </c>
      <c r="J114" s="21">
        <v>0</v>
      </c>
      <c r="K114" s="22">
        <v>0</v>
      </c>
    </row>
    <row r="115" spans="1:11" s="23" customFormat="1" ht="13.5" customHeight="1">
      <c r="A115" s="16" t="s">
        <v>229</v>
      </c>
      <c r="B115" s="17">
        <f t="shared" si="13"/>
        <v>148</v>
      </c>
      <c r="C115" s="18">
        <f t="shared" si="14"/>
        <v>72</v>
      </c>
      <c r="D115" s="18">
        <f t="shared" si="14"/>
        <v>76</v>
      </c>
      <c r="E115" s="21">
        <v>67</v>
      </c>
      <c r="F115" s="18">
        <f t="shared" si="15"/>
        <v>147</v>
      </c>
      <c r="G115" s="30">
        <v>72</v>
      </c>
      <c r="H115" s="30">
        <v>75</v>
      </c>
      <c r="I115" s="18">
        <f t="shared" si="12"/>
        <v>1</v>
      </c>
      <c r="J115" s="21">
        <v>0</v>
      </c>
      <c r="K115" s="22">
        <v>1</v>
      </c>
    </row>
    <row r="116" spans="1:11" s="23" customFormat="1" ht="13.5" customHeight="1">
      <c r="A116" s="16" t="s">
        <v>230</v>
      </c>
      <c r="B116" s="17">
        <f t="shared" si="13"/>
        <v>157</v>
      </c>
      <c r="C116" s="18">
        <f t="shared" si="14"/>
        <v>91</v>
      </c>
      <c r="D116" s="18">
        <f t="shared" si="14"/>
        <v>66</v>
      </c>
      <c r="E116" s="21">
        <v>59</v>
      </c>
      <c r="F116" s="18">
        <f t="shared" si="15"/>
        <v>155</v>
      </c>
      <c r="G116" s="30">
        <v>91</v>
      </c>
      <c r="H116" s="30">
        <v>64</v>
      </c>
      <c r="I116" s="18">
        <f t="shared" si="12"/>
        <v>2</v>
      </c>
      <c r="J116" s="21">
        <v>0</v>
      </c>
      <c r="K116" s="22">
        <v>2</v>
      </c>
    </row>
    <row r="117" spans="1:11" s="23" customFormat="1" ht="13.5" customHeight="1">
      <c r="A117" s="16" t="s">
        <v>231</v>
      </c>
      <c r="B117" s="17">
        <f t="shared" si="13"/>
        <v>347</v>
      </c>
      <c r="C117" s="18">
        <f t="shared" si="14"/>
        <v>180</v>
      </c>
      <c r="D117" s="18">
        <f t="shared" si="14"/>
        <v>167</v>
      </c>
      <c r="E117" s="21">
        <v>105</v>
      </c>
      <c r="F117" s="18">
        <f t="shared" si="15"/>
        <v>337</v>
      </c>
      <c r="G117" s="30">
        <v>170</v>
      </c>
      <c r="H117" s="30">
        <v>167</v>
      </c>
      <c r="I117" s="18">
        <f t="shared" si="12"/>
        <v>10</v>
      </c>
      <c r="J117" s="21">
        <v>10</v>
      </c>
      <c r="K117" s="22">
        <v>0</v>
      </c>
    </row>
    <row r="118" spans="1:11" s="23" customFormat="1" ht="24.75" customHeight="1">
      <c r="A118" s="16" t="s">
        <v>232</v>
      </c>
      <c r="B118" s="17">
        <f t="shared" si="13"/>
        <v>321</v>
      </c>
      <c r="C118" s="18">
        <f t="shared" si="14"/>
        <v>156</v>
      </c>
      <c r="D118" s="18">
        <f t="shared" si="14"/>
        <v>165</v>
      </c>
      <c r="E118" s="21">
        <v>117</v>
      </c>
      <c r="F118" s="18">
        <f t="shared" si="15"/>
        <v>321</v>
      </c>
      <c r="G118" s="30">
        <v>156</v>
      </c>
      <c r="H118" s="30">
        <v>165</v>
      </c>
      <c r="I118" s="18">
        <f t="shared" si="12"/>
        <v>0</v>
      </c>
      <c r="J118" s="21">
        <v>0</v>
      </c>
      <c r="K118" s="22">
        <v>0</v>
      </c>
    </row>
    <row r="119" spans="1:11" s="23" customFormat="1" ht="13.5" customHeight="1">
      <c r="A119" s="16" t="s">
        <v>233</v>
      </c>
      <c r="B119" s="17">
        <f t="shared" si="13"/>
        <v>195</v>
      </c>
      <c r="C119" s="18">
        <f t="shared" si="14"/>
        <v>106</v>
      </c>
      <c r="D119" s="18">
        <f t="shared" si="14"/>
        <v>89</v>
      </c>
      <c r="E119" s="21">
        <v>63</v>
      </c>
      <c r="F119" s="18">
        <f t="shared" si="15"/>
        <v>194</v>
      </c>
      <c r="G119" s="30">
        <v>105</v>
      </c>
      <c r="H119" s="30">
        <v>89</v>
      </c>
      <c r="I119" s="18">
        <f t="shared" si="12"/>
        <v>1</v>
      </c>
      <c r="J119" s="21">
        <v>1</v>
      </c>
      <c r="K119" s="22">
        <v>0</v>
      </c>
    </row>
    <row r="120" spans="1:11" s="23" customFormat="1" ht="13.5" customHeight="1">
      <c r="A120" s="16" t="s">
        <v>234</v>
      </c>
      <c r="B120" s="17">
        <f t="shared" si="13"/>
        <v>1073</v>
      </c>
      <c r="C120" s="18">
        <f t="shared" si="14"/>
        <v>568</v>
      </c>
      <c r="D120" s="18">
        <f t="shared" si="14"/>
        <v>505</v>
      </c>
      <c r="E120" s="21">
        <v>438</v>
      </c>
      <c r="F120" s="18">
        <f t="shared" si="15"/>
        <v>1070</v>
      </c>
      <c r="G120" s="30">
        <v>567</v>
      </c>
      <c r="H120" s="30">
        <v>503</v>
      </c>
      <c r="I120" s="18">
        <f t="shared" si="12"/>
        <v>3</v>
      </c>
      <c r="J120" s="21">
        <v>1</v>
      </c>
      <c r="K120" s="22">
        <v>2</v>
      </c>
    </row>
    <row r="121" spans="1:11" s="23" customFormat="1" ht="13.5" customHeight="1">
      <c r="A121" s="16" t="s">
        <v>235</v>
      </c>
      <c r="B121" s="17">
        <f t="shared" si="13"/>
        <v>288</v>
      </c>
      <c r="C121" s="18">
        <f t="shared" si="14"/>
        <v>147</v>
      </c>
      <c r="D121" s="18">
        <f t="shared" si="14"/>
        <v>141</v>
      </c>
      <c r="E121" s="21">
        <v>101</v>
      </c>
      <c r="F121" s="18">
        <f t="shared" si="15"/>
        <v>288</v>
      </c>
      <c r="G121" s="30">
        <v>147</v>
      </c>
      <c r="H121" s="30">
        <v>141</v>
      </c>
      <c r="I121" s="18">
        <f t="shared" si="12"/>
        <v>0</v>
      </c>
      <c r="J121" s="21">
        <v>0</v>
      </c>
      <c r="K121" s="22">
        <v>0</v>
      </c>
    </row>
    <row r="122" spans="1:13" s="23" customFormat="1" ht="13.5" customHeight="1">
      <c r="A122" s="16" t="s">
        <v>236</v>
      </c>
      <c r="B122" s="17">
        <f t="shared" si="13"/>
        <v>191</v>
      </c>
      <c r="C122" s="18">
        <f t="shared" si="14"/>
        <v>89</v>
      </c>
      <c r="D122" s="18">
        <f t="shared" si="14"/>
        <v>102</v>
      </c>
      <c r="E122" s="21">
        <v>63</v>
      </c>
      <c r="F122" s="18">
        <f t="shared" si="15"/>
        <v>191</v>
      </c>
      <c r="G122" s="30">
        <v>89</v>
      </c>
      <c r="H122" s="30">
        <v>102</v>
      </c>
      <c r="I122" s="18">
        <f t="shared" si="12"/>
        <v>0</v>
      </c>
      <c r="J122" s="21">
        <v>0</v>
      </c>
      <c r="K122" s="22">
        <v>0</v>
      </c>
      <c r="M122" s="27"/>
    </row>
    <row r="123" spans="1:13" s="23" customFormat="1" ht="13.5" customHeight="1">
      <c r="A123" s="16" t="s">
        <v>237</v>
      </c>
      <c r="B123" s="17">
        <f t="shared" si="13"/>
        <v>107</v>
      </c>
      <c r="C123" s="18">
        <f t="shared" si="14"/>
        <v>60</v>
      </c>
      <c r="D123" s="18">
        <f t="shared" si="14"/>
        <v>47</v>
      </c>
      <c r="E123" s="21">
        <v>57</v>
      </c>
      <c r="F123" s="18">
        <f t="shared" si="15"/>
        <v>107</v>
      </c>
      <c r="G123" s="30">
        <v>60</v>
      </c>
      <c r="H123" s="30">
        <v>47</v>
      </c>
      <c r="I123" s="18">
        <f t="shared" si="12"/>
        <v>0</v>
      </c>
      <c r="J123" s="21">
        <v>0</v>
      </c>
      <c r="K123" s="22">
        <v>0</v>
      </c>
      <c r="M123" s="27"/>
    </row>
    <row r="124" spans="1:13" s="23" customFormat="1" ht="13.5" customHeight="1">
      <c r="A124" s="31" t="s">
        <v>238</v>
      </c>
      <c r="B124" s="32">
        <f>SUM(C124:D124)</f>
        <v>47</v>
      </c>
      <c r="C124" s="33">
        <f t="shared" si="14"/>
        <v>27</v>
      </c>
      <c r="D124" s="33">
        <f t="shared" si="14"/>
        <v>20</v>
      </c>
      <c r="E124" s="34">
        <v>24</v>
      </c>
      <c r="F124" s="33">
        <f t="shared" si="15"/>
        <v>47</v>
      </c>
      <c r="G124" s="35">
        <v>27</v>
      </c>
      <c r="H124" s="35">
        <v>20</v>
      </c>
      <c r="I124" s="33">
        <f t="shared" si="12"/>
        <v>0</v>
      </c>
      <c r="J124" s="34">
        <v>0</v>
      </c>
      <c r="K124" s="36">
        <v>0</v>
      </c>
      <c r="M124" s="27"/>
    </row>
    <row r="125" spans="1:13" s="23" customFormat="1" ht="18" customHeight="1">
      <c r="A125" s="11" t="s">
        <v>99</v>
      </c>
      <c r="B125" s="12">
        <f>IF(SUM(B126:B158)=SUM(C125:D125),C125+D125,"ERR!!")</f>
        <v>41550</v>
      </c>
      <c r="C125" s="13">
        <f>IF(SUM(C126:C158)=SUM(G125,J125),G125+J125,"ERR!!")</f>
        <v>21575</v>
      </c>
      <c r="D125" s="13">
        <f>IF(SUM(D126:D158)=SUM(H125,K125),H125+K125,"ERR!!")</f>
        <v>19975</v>
      </c>
      <c r="E125" s="13">
        <f>SUM(E126:E158)</f>
        <v>14095</v>
      </c>
      <c r="F125" s="13">
        <f>IF(SUM(F126:F158)=SUM(G125:H125),G125+H125,"ERR!!")</f>
        <v>41462</v>
      </c>
      <c r="G125" s="13">
        <f>SUM(G126:G158)</f>
        <v>21548</v>
      </c>
      <c r="H125" s="13">
        <f>SUM(H126:H158)</f>
        <v>19914</v>
      </c>
      <c r="I125" s="13">
        <f>SUM(J125+K125)</f>
        <v>88</v>
      </c>
      <c r="J125" s="13">
        <f>SUM(J126:J158)</f>
        <v>27</v>
      </c>
      <c r="K125" s="13">
        <f>SUM(K126:K158)</f>
        <v>61</v>
      </c>
      <c r="M125" s="27"/>
    </row>
    <row r="126" spans="1:13" s="23" customFormat="1" ht="14.25" customHeight="1">
      <c r="A126" s="16" t="s">
        <v>239</v>
      </c>
      <c r="B126" s="17">
        <f aca="true" t="shared" si="16" ref="B126:B131">SUM(C126:D126)</f>
        <v>651</v>
      </c>
      <c r="C126" s="18">
        <f aca="true" t="shared" si="17" ref="C126:D141">SUM(G126,J126)</f>
        <v>341</v>
      </c>
      <c r="D126" s="18">
        <f t="shared" si="17"/>
        <v>310</v>
      </c>
      <c r="E126" s="21">
        <v>239</v>
      </c>
      <c r="F126" s="18">
        <f t="shared" si="15"/>
        <v>649</v>
      </c>
      <c r="G126" s="21">
        <v>341</v>
      </c>
      <c r="H126" s="21">
        <v>308</v>
      </c>
      <c r="I126" s="18">
        <f aca="true" t="shared" si="18" ref="I126:I131">SUM(J126:K126)</f>
        <v>2</v>
      </c>
      <c r="J126" s="21">
        <v>0</v>
      </c>
      <c r="K126" s="22">
        <v>2</v>
      </c>
      <c r="M126" s="27"/>
    </row>
    <row r="127" spans="1:13" s="23" customFormat="1" ht="14.25" customHeight="1">
      <c r="A127" s="16" t="s">
        <v>240</v>
      </c>
      <c r="B127" s="17">
        <f t="shared" si="16"/>
        <v>239</v>
      </c>
      <c r="C127" s="18">
        <f t="shared" si="17"/>
        <v>131</v>
      </c>
      <c r="D127" s="18">
        <f t="shared" si="17"/>
        <v>108</v>
      </c>
      <c r="E127" s="21">
        <v>89</v>
      </c>
      <c r="F127" s="18">
        <f t="shared" si="15"/>
        <v>239</v>
      </c>
      <c r="G127" s="21">
        <v>131</v>
      </c>
      <c r="H127" s="21">
        <v>108</v>
      </c>
      <c r="I127" s="18">
        <f>SUM(J127:K127)</f>
        <v>0</v>
      </c>
      <c r="J127" s="21">
        <v>0</v>
      </c>
      <c r="K127" s="22">
        <v>0</v>
      </c>
      <c r="M127" s="27"/>
    </row>
    <row r="128" spans="1:11" s="23" customFormat="1" ht="14.25" customHeight="1">
      <c r="A128" s="16" t="s">
        <v>241</v>
      </c>
      <c r="B128" s="17">
        <f t="shared" si="16"/>
        <v>109</v>
      </c>
      <c r="C128" s="18">
        <f t="shared" si="17"/>
        <v>60</v>
      </c>
      <c r="D128" s="18">
        <f t="shared" si="17"/>
        <v>49</v>
      </c>
      <c r="E128" s="21">
        <v>40</v>
      </c>
      <c r="F128" s="18">
        <f t="shared" si="15"/>
        <v>107</v>
      </c>
      <c r="G128" s="21">
        <v>59</v>
      </c>
      <c r="H128" s="21">
        <v>48</v>
      </c>
      <c r="I128" s="18">
        <f>SUM(J128:K128)</f>
        <v>2</v>
      </c>
      <c r="J128" s="21">
        <v>1</v>
      </c>
      <c r="K128" s="22">
        <v>1</v>
      </c>
    </row>
    <row r="129" spans="1:11" s="23" customFormat="1" ht="14.25" customHeight="1">
      <c r="A129" s="16" t="s">
        <v>242</v>
      </c>
      <c r="B129" s="17">
        <f t="shared" si="16"/>
        <v>1583</v>
      </c>
      <c r="C129" s="18">
        <f t="shared" si="17"/>
        <v>830</v>
      </c>
      <c r="D129" s="18">
        <f t="shared" si="17"/>
        <v>753</v>
      </c>
      <c r="E129" s="21">
        <v>582</v>
      </c>
      <c r="F129" s="18">
        <f t="shared" si="15"/>
        <v>1582</v>
      </c>
      <c r="G129" s="21">
        <v>830</v>
      </c>
      <c r="H129" s="21">
        <v>752</v>
      </c>
      <c r="I129" s="18">
        <f t="shared" si="18"/>
        <v>1</v>
      </c>
      <c r="J129" s="21">
        <v>0</v>
      </c>
      <c r="K129" s="22">
        <v>1</v>
      </c>
    </row>
    <row r="130" spans="1:11" s="23" customFormat="1" ht="14.25" customHeight="1">
      <c r="A130" s="16" t="s">
        <v>243</v>
      </c>
      <c r="B130" s="17">
        <f t="shared" si="16"/>
        <v>1086</v>
      </c>
      <c r="C130" s="18">
        <f t="shared" si="17"/>
        <v>556</v>
      </c>
      <c r="D130" s="18">
        <f t="shared" si="17"/>
        <v>530</v>
      </c>
      <c r="E130" s="21">
        <v>422</v>
      </c>
      <c r="F130" s="18">
        <f t="shared" si="15"/>
        <v>1086</v>
      </c>
      <c r="G130" s="21">
        <v>556</v>
      </c>
      <c r="H130" s="21">
        <v>530</v>
      </c>
      <c r="I130" s="18">
        <f t="shared" si="18"/>
        <v>0</v>
      </c>
      <c r="J130" s="21">
        <v>0</v>
      </c>
      <c r="K130" s="22">
        <v>0</v>
      </c>
    </row>
    <row r="131" spans="1:11" s="23" customFormat="1" ht="14.25" customHeight="1">
      <c r="A131" s="16" t="s">
        <v>244</v>
      </c>
      <c r="B131" s="17">
        <f t="shared" si="16"/>
        <v>2232</v>
      </c>
      <c r="C131" s="18">
        <f t="shared" si="17"/>
        <v>1119</v>
      </c>
      <c r="D131" s="18">
        <f t="shared" si="17"/>
        <v>1113</v>
      </c>
      <c r="E131" s="21">
        <v>663</v>
      </c>
      <c r="F131" s="18">
        <f t="shared" si="15"/>
        <v>2230</v>
      </c>
      <c r="G131" s="21">
        <v>1119</v>
      </c>
      <c r="H131" s="21">
        <v>1111</v>
      </c>
      <c r="I131" s="18">
        <f t="shared" si="18"/>
        <v>2</v>
      </c>
      <c r="J131" s="21">
        <v>0</v>
      </c>
      <c r="K131" s="22">
        <v>2</v>
      </c>
    </row>
    <row r="132" spans="1:11" s="23" customFormat="1" ht="14.25" customHeight="1">
      <c r="A132" s="16" t="s">
        <v>245</v>
      </c>
      <c r="B132" s="17">
        <f>SUM(C132:D132)</f>
        <v>2208</v>
      </c>
      <c r="C132" s="18">
        <f t="shared" si="17"/>
        <v>1127</v>
      </c>
      <c r="D132" s="18">
        <f t="shared" si="17"/>
        <v>1081</v>
      </c>
      <c r="E132" s="21">
        <v>743</v>
      </c>
      <c r="F132" s="18">
        <f t="shared" si="15"/>
        <v>2202</v>
      </c>
      <c r="G132" s="21">
        <v>1124</v>
      </c>
      <c r="H132" s="21">
        <v>1078</v>
      </c>
      <c r="I132" s="18">
        <f>SUM(J132:K132)</f>
        <v>6</v>
      </c>
      <c r="J132" s="21">
        <v>3</v>
      </c>
      <c r="K132" s="22">
        <v>3</v>
      </c>
    </row>
    <row r="133" spans="1:11" s="23" customFormat="1" ht="14.25" customHeight="1">
      <c r="A133" s="16" t="s">
        <v>246</v>
      </c>
      <c r="B133" s="17">
        <f>SUM(C133:D133)</f>
        <v>2956</v>
      </c>
      <c r="C133" s="18">
        <f t="shared" si="17"/>
        <v>1544</v>
      </c>
      <c r="D133" s="18">
        <f t="shared" si="17"/>
        <v>1412</v>
      </c>
      <c r="E133" s="21">
        <v>997</v>
      </c>
      <c r="F133" s="18">
        <f t="shared" si="15"/>
        <v>2941</v>
      </c>
      <c r="G133" s="21">
        <v>1539</v>
      </c>
      <c r="H133" s="21">
        <v>1402</v>
      </c>
      <c r="I133" s="18">
        <f>SUM(J133:K133)</f>
        <v>15</v>
      </c>
      <c r="J133" s="21">
        <v>5</v>
      </c>
      <c r="K133" s="22">
        <v>10</v>
      </c>
    </row>
    <row r="134" spans="1:11" s="23" customFormat="1" ht="14.25" customHeight="1">
      <c r="A134" s="16" t="s">
        <v>247</v>
      </c>
      <c r="B134" s="17">
        <f>SUM(C134:D134)</f>
        <v>1577</v>
      </c>
      <c r="C134" s="18">
        <f t="shared" si="17"/>
        <v>831</v>
      </c>
      <c r="D134" s="18">
        <f t="shared" si="17"/>
        <v>746</v>
      </c>
      <c r="E134" s="21">
        <v>581</v>
      </c>
      <c r="F134" s="18">
        <f t="shared" si="15"/>
        <v>1577</v>
      </c>
      <c r="G134" s="21">
        <v>831</v>
      </c>
      <c r="H134" s="21">
        <v>746</v>
      </c>
      <c r="I134" s="18">
        <f>SUM(J134:K134)</f>
        <v>0</v>
      </c>
      <c r="J134" s="21">
        <v>0</v>
      </c>
      <c r="K134" s="22">
        <v>0</v>
      </c>
    </row>
    <row r="135" spans="1:11" s="23" customFormat="1" ht="14.25" customHeight="1">
      <c r="A135" s="16" t="s">
        <v>248</v>
      </c>
      <c r="B135" s="17">
        <f>SUM(C135:D135)</f>
        <v>1532</v>
      </c>
      <c r="C135" s="18">
        <f t="shared" si="17"/>
        <v>787</v>
      </c>
      <c r="D135" s="18">
        <f t="shared" si="17"/>
        <v>745</v>
      </c>
      <c r="E135" s="21">
        <v>494</v>
      </c>
      <c r="F135" s="18">
        <f t="shared" si="15"/>
        <v>1527</v>
      </c>
      <c r="G135" s="21">
        <v>786</v>
      </c>
      <c r="H135" s="21">
        <v>741</v>
      </c>
      <c r="I135" s="18">
        <f>SUM(J135:K135)</f>
        <v>5</v>
      </c>
      <c r="J135" s="21">
        <v>1</v>
      </c>
      <c r="K135" s="22">
        <v>4</v>
      </c>
    </row>
    <row r="136" spans="1:11" s="23" customFormat="1" ht="14.25" customHeight="1">
      <c r="A136" s="16" t="s">
        <v>249</v>
      </c>
      <c r="B136" s="17">
        <f aca="true" t="shared" si="19" ref="B136:B158">SUM(C136:D136)</f>
        <v>100</v>
      </c>
      <c r="C136" s="18">
        <f t="shared" si="17"/>
        <v>50</v>
      </c>
      <c r="D136" s="18">
        <f t="shared" si="17"/>
        <v>50</v>
      </c>
      <c r="E136" s="21">
        <v>48</v>
      </c>
      <c r="F136" s="18">
        <f t="shared" si="15"/>
        <v>99</v>
      </c>
      <c r="G136" s="21">
        <v>50</v>
      </c>
      <c r="H136" s="21">
        <v>49</v>
      </c>
      <c r="I136" s="18">
        <f aca="true" t="shared" si="20" ref="I136:I156">SUM(J136:K136)</f>
        <v>1</v>
      </c>
      <c r="J136" s="21">
        <v>0</v>
      </c>
      <c r="K136" s="22">
        <v>1</v>
      </c>
    </row>
    <row r="137" spans="1:11" s="23" customFormat="1" ht="14.25" customHeight="1">
      <c r="A137" s="16" t="s">
        <v>250</v>
      </c>
      <c r="B137" s="17">
        <f t="shared" si="19"/>
        <v>74</v>
      </c>
      <c r="C137" s="18">
        <f t="shared" si="17"/>
        <v>39</v>
      </c>
      <c r="D137" s="18">
        <f t="shared" si="17"/>
        <v>35</v>
      </c>
      <c r="E137" s="21">
        <v>40</v>
      </c>
      <c r="F137" s="18">
        <f t="shared" si="15"/>
        <v>74</v>
      </c>
      <c r="G137" s="21">
        <v>39</v>
      </c>
      <c r="H137" s="21">
        <v>35</v>
      </c>
      <c r="I137" s="18">
        <f t="shared" si="20"/>
        <v>0</v>
      </c>
      <c r="J137" s="21">
        <v>0</v>
      </c>
      <c r="K137" s="22">
        <v>0</v>
      </c>
    </row>
    <row r="138" spans="1:11" s="23" customFormat="1" ht="14.25" customHeight="1">
      <c r="A138" s="16" t="s">
        <v>251</v>
      </c>
      <c r="B138" s="17">
        <f t="shared" si="19"/>
        <v>249</v>
      </c>
      <c r="C138" s="18">
        <f t="shared" si="17"/>
        <v>129</v>
      </c>
      <c r="D138" s="18">
        <f t="shared" si="17"/>
        <v>120</v>
      </c>
      <c r="E138" s="21">
        <v>91</v>
      </c>
      <c r="F138" s="18">
        <f t="shared" si="15"/>
        <v>245</v>
      </c>
      <c r="G138" s="21">
        <v>128</v>
      </c>
      <c r="H138" s="21">
        <v>117</v>
      </c>
      <c r="I138" s="18">
        <f t="shared" si="20"/>
        <v>4</v>
      </c>
      <c r="J138" s="21">
        <v>1</v>
      </c>
      <c r="K138" s="22">
        <v>3</v>
      </c>
    </row>
    <row r="139" spans="1:11" s="23" customFormat="1" ht="14.25" customHeight="1">
      <c r="A139" s="16" t="s">
        <v>252</v>
      </c>
      <c r="B139" s="17">
        <f t="shared" si="19"/>
        <v>161</v>
      </c>
      <c r="C139" s="18">
        <f t="shared" si="17"/>
        <v>85</v>
      </c>
      <c r="D139" s="18">
        <f t="shared" si="17"/>
        <v>76</v>
      </c>
      <c r="E139" s="21">
        <v>60</v>
      </c>
      <c r="F139" s="18">
        <f t="shared" si="15"/>
        <v>161</v>
      </c>
      <c r="G139" s="21">
        <v>85</v>
      </c>
      <c r="H139" s="21">
        <v>76</v>
      </c>
      <c r="I139" s="18">
        <f t="shared" si="20"/>
        <v>0</v>
      </c>
      <c r="J139" s="21">
        <v>0</v>
      </c>
      <c r="K139" s="22">
        <v>0</v>
      </c>
    </row>
    <row r="140" spans="1:11" s="23" customFormat="1" ht="14.25" customHeight="1">
      <c r="A140" s="16" t="s">
        <v>253</v>
      </c>
      <c r="B140" s="17">
        <f t="shared" si="19"/>
        <v>767</v>
      </c>
      <c r="C140" s="18">
        <f t="shared" si="17"/>
        <v>408</v>
      </c>
      <c r="D140" s="18">
        <f t="shared" si="17"/>
        <v>359</v>
      </c>
      <c r="E140" s="21">
        <v>322</v>
      </c>
      <c r="F140" s="18">
        <f t="shared" si="15"/>
        <v>765</v>
      </c>
      <c r="G140" s="21">
        <v>408</v>
      </c>
      <c r="H140" s="21">
        <v>357</v>
      </c>
      <c r="I140" s="18">
        <f t="shared" si="20"/>
        <v>2</v>
      </c>
      <c r="J140" s="21">
        <v>0</v>
      </c>
      <c r="K140" s="22">
        <v>2</v>
      </c>
    </row>
    <row r="141" spans="1:11" s="23" customFormat="1" ht="14.25" customHeight="1">
      <c r="A141" s="16" t="s">
        <v>254</v>
      </c>
      <c r="B141" s="17">
        <f t="shared" si="19"/>
        <v>926</v>
      </c>
      <c r="C141" s="18">
        <f t="shared" si="17"/>
        <v>497</v>
      </c>
      <c r="D141" s="18">
        <f t="shared" si="17"/>
        <v>429</v>
      </c>
      <c r="E141" s="21">
        <v>330</v>
      </c>
      <c r="F141" s="18">
        <f t="shared" si="15"/>
        <v>924</v>
      </c>
      <c r="G141" s="21">
        <v>497</v>
      </c>
      <c r="H141" s="21">
        <v>427</v>
      </c>
      <c r="I141" s="18">
        <f>SUM(J141:K141)</f>
        <v>2</v>
      </c>
      <c r="J141" s="21">
        <v>0</v>
      </c>
      <c r="K141" s="22">
        <v>2</v>
      </c>
    </row>
    <row r="142" spans="1:11" s="23" customFormat="1" ht="14.25" customHeight="1">
      <c r="A142" s="16" t="s">
        <v>255</v>
      </c>
      <c r="B142" s="17">
        <f t="shared" si="19"/>
        <v>232</v>
      </c>
      <c r="C142" s="18">
        <f aca="true" t="shared" si="21" ref="C142:D158">SUM(G142,J142)</f>
        <v>122</v>
      </c>
      <c r="D142" s="18">
        <f t="shared" si="21"/>
        <v>110</v>
      </c>
      <c r="E142" s="21">
        <v>74</v>
      </c>
      <c r="F142" s="18">
        <f t="shared" si="15"/>
        <v>230</v>
      </c>
      <c r="G142" s="21">
        <v>121</v>
      </c>
      <c r="H142" s="21">
        <v>109</v>
      </c>
      <c r="I142" s="18">
        <f t="shared" si="20"/>
        <v>2</v>
      </c>
      <c r="J142" s="21">
        <v>1</v>
      </c>
      <c r="K142" s="22">
        <v>1</v>
      </c>
    </row>
    <row r="143" spans="1:11" s="23" customFormat="1" ht="14.25" customHeight="1">
      <c r="A143" s="16" t="s">
        <v>256</v>
      </c>
      <c r="B143" s="17">
        <f t="shared" si="19"/>
        <v>132</v>
      </c>
      <c r="C143" s="18">
        <f t="shared" si="21"/>
        <v>64</v>
      </c>
      <c r="D143" s="18">
        <f t="shared" si="21"/>
        <v>68</v>
      </c>
      <c r="E143" s="21">
        <v>49</v>
      </c>
      <c r="F143" s="18">
        <f t="shared" si="15"/>
        <v>132</v>
      </c>
      <c r="G143" s="21">
        <v>64</v>
      </c>
      <c r="H143" s="21">
        <v>68</v>
      </c>
      <c r="I143" s="18">
        <f t="shared" si="20"/>
        <v>0</v>
      </c>
      <c r="J143" s="21">
        <v>0</v>
      </c>
      <c r="K143" s="22">
        <v>0</v>
      </c>
    </row>
    <row r="144" spans="1:11" s="23" customFormat="1" ht="14.25" customHeight="1">
      <c r="A144" s="16" t="s">
        <v>257</v>
      </c>
      <c r="B144" s="17">
        <f t="shared" si="19"/>
        <v>202</v>
      </c>
      <c r="C144" s="18">
        <f t="shared" si="21"/>
        <v>104</v>
      </c>
      <c r="D144" s="18">
        <f t="shared" si="21"/>
        <v>98</v>
      </c>
      <c r="E144" s="21">
        <v>74</v>
      </c>
      <c r="F144" s="18">
        <f t="shared" si="15"/>
        <v>201</v>
      </c>
      <c r="G144" s="21">
        <v>104</v>
      </c>
      <c r="H144" s="21">
        <v>97</v>
      </c>
      <c r="I144" s="18">
        <f t="shared" si="20"/>
        <v>1</v>
      </c>
      <c r="J144" s="21">
        <v>0</v>
      </c>
      <c r="K144" s="22">
        <v>1</v>
      </c>
    </row>
    <row r="145" spans="1:11" s="23" customFormat="1" ht="14.25" customHeight="1">
      <c r="A145" s="16" t="s">
        <v>258</v>
      </c>
      <c r="B145" s="17">
        <f t="shared" si="19"/>
        <v>126</v>
      </c>
      <c r="C145" s="18">
        <f t="shared" si="21"/>
        <v>66</v>
      </c>
      <c r="D145" s="18">
        <f t="shared" si="21"/>
        <v>60</v>
      </c>
      <c r="E145" s="21">
        <v>46</v>
      </c>
      <c r="F145" s="18">
        <f t="shared" si="15"/>
        <v>126</v>
      </c>
      <c r="G145" s="21">
        <v>66</v>
      </c>
      <c r="H145" s="21">
        <v>60</v>
      </c>
      <c r="I145" s="18">
        <f t="shared" si="20"/>
        <v>0</v>
      </c>
      <c r="J145" s="21">
        <v>0</v>
      </c>
      <c r="K145" s="22">
        <v>0</v>
      </c>
    </row>
    <row r="146" spans="1:11" s="23" customFormat="1" ht="14.25" customHeight="1">
      <c r="A146" s="16" t="s">
        <v>259</v>
      </c>
      <c r="B146" s="17">
        <f t="shared" si="19"/>
        <v>1317</v>
      </c>
      <c r="C146" s="18">
        <f t="shared" si="21"/>
        <v>684</v>
      </c>
      <c r="D146" s="18">
        <f t="shared" si="21"/>
        <v>633</v>
      </c>
      <c r="E146" s="21">
        <v>453</v>
      </c>
      <c r="F146" s="18">
        <f t="shared" si="15"/>
        <v>1316</v>
      </c>
      <c r="G146" s="21">
        <v>684</v>
      </c>
      <c r="H146" s="21">
        <v>632</v>
      </c>
      <c r="I146" s="18">
        <f t="shared" si="20"/>
        <v>1</v>
      </c>
      <c r="J146" s="21">
        <v>0</v>
      </c>
      <c r="K146" s="22">
        <v>1</v>
      </c>
    </row>
    <row r="147" spans="1:11" s="37" customFormat="1" ht="17.25" customHeight="1">
      <c r="A147" s="16" t="s">
        <v>260</v>
      </c>
      <c r="B147" s="17">
        <f t="shared" si="19"/>
        <v>1278</v>
      </c>
      <c r="C147" s="18">
        <f t="shared" si="21"/>
        <v>639</v>
      </c>
      <c r="D147" s="18">
        <f t="shared" si="21"/>
        <v>639</v>
      </c>
      <c r="E147" s="21">
        <v>444</v>
      </c>
      <c r="F147" s="18">
        <f t="shared" si="15"/>
        <v>1275</v>
      </c>
      <c r="G147" s="21">
        <v>638</v>
      </c>
      <c r="H147" s="21">
        <v>637</v>
      </c>
      <c r="I147" s="18">
        <f t="shared" si="20"/>
        <v>3</v>
      </c>
      <c r="J147" s="21">
        <v>1</v>
      </c>
      <c r="K147" s="22">
        <v>2</v>
      </c>
    </row>
    <row r="148" spans="1:11" s="23" customFormat="1" ht="14.25" customHeight="1">
      <c r="A148" s="16" t="s">
        <v>261</v>
      </c>
      <c r="B148" s="17">
        <f t="shared" si="19"/>
        <v>2141</v>
      </c>
      <c r="C148" s="18">
        <f t="shared" si="21"/>
        <v>1089</v>
      </c>
      <c r="D148" s="18">
        <f t="shared" si="21"/>
        <v>1052</v>
      </c>
      <c r="E148" s="21">
        <v>726</v>
      </c>
      <c r="F148" s="18">
        <f t="shared" si="15"/>
        <v>2136</v>
      </c>
      <c r="G148" s="21">
        <v>1089</v>
      </c>
      <c r="H148" s="21">
        <v>1047</v>
      </c>
      <c r="I148" s="18">
        <f t="shared" si="20"/>
        <v>5</v>
      </c>
      <c r="J148" s="21">
        <v>0</v>
      </c>
      <c r="K148" s="22">
        <v>5</v>
      </c>
    </row>
    <row r="149" spans="1:11" s="23" customFormat="1" ht="14.25" customHeight="1">
      <c r="A149" s="16" t="s">
        <v>262</v>
      </c>
      <c r="B149" s="17">
        <f t="shared" si="19"/>
        <v>1944</v>
      </c>
      <c r="C149" s="18">
        <f t="shared" si="21"/>
        <v>1044</v>
      </c>
      <c r="D149" s="18">
        <f t="shared" si="21"/>
        <v>900</v>
      </c>
      <c r="E149" s="21">
        <v>683</v>
      </c>
      <c r="F149" s="18">
        <f t="shared" si="15"/>
        <v>1939</v>
      </c>
      <c r="G149" s="21">
        <v>1041</v>
      </c>
      <c r="H149" s="21">
        <v>898</v>
      </c>
      <c r="I149" s="18">
        <f t="shared" si="20"/>
        <v>5</v>
      </c>
      <c r="J149" s="21">
        <v>3</v>
      </c>
      <c r="K149" s="22">
        <v>2</v>
      </c>
    </row>
    <row r="150" spans="1:11" s="23" customFormat="1" ht="14.25" customHeight="1">
      <c r="A150" s="16" t="s">
        <v>263</v>
      </c>
      <c r="B150" s="17">
        <f t="shared" si="19"/>
        <v>1334</v>
      </c>
      <c r="C150" s="18">
        <f t="shared" si="21"/>
        <v>681</v>
      </c>
      <c r="D150" s="18">
        <f t="shared" si="21"/>
        <v>653</v>
      </c>
      <c r="E150" s="21">
        <v>419</v>
      </c>
      <c r="F150" s="18">
        <f t="shared" si="15"/>
        <v>1334</v>
      </c>
      <c r="G150" s="21">
        <v>681</v>
      </c>
      <c r="H150" s="21">
        <v>653</v>
      </c>
      <c r="I150" s="18">
        <f t="shared" si="20"/>
        <v>0</v>
      </c>
      <c r="J150" s="21">
        <v>0</v>
      </c>
      <c r="K150" s="22">
        <v>0</v>
      </c>
    </row>
    <row r="151" spans="1:11" s="23" customFormat="1" ht="14.25" customHeight="1">
      <c r="A151" s="16" t="s">
        <v>264</v>
      </c>
      <c r="B151" s="17">
        <f t="shared" si="19"/>
        <v>2358</v>
      </c>
      <c r="C151" s="18">
        <f t="shared" si="21"/>
        <v>1243</v>
      </c>
      <c r="D151" s="18">
        <f t="shared" si="21"/>
        <v>1115</v>
      </c>
      <c r="E151" s="21">
        <v>747</v>
      </c>
      <c r="F151" s="18">
        <f t="shared" si="15"/>
        <v>2354</v>
      </c>
      <c r="G151" s="21">
        <v>1241</v>
      </c>
      <c r="H151" s="21">
        <v>1113</v>
      </c>
      <c r="I151" s="18">
        <f t="shared" si="20"/>
        <v>4</v>
      </c>
      <c r="J151" s="21">
        <v>2</v>
      </c>
      <c r="K151" s="22">
        <v>2</v>
      </c>
    </row>
    <row r="152" spans="1:11" s="23" customFormat="1" ht="14.25" customHeight="1">
      <c r="A152" s="16" t="s">
        <v>265</v>
      </c>
      <c r="B152" s="17">
        <f t="shared" si="19"/>
        <v>2544</v>
      </c>
      <c r="C152" s="18">
        <f t="shared" si="21"/>
        <v>1289</v>
      </c>
      <c r="D152" s="18">
        <f t="shared" si="21"/>
        <v>1255</v>
      </c>
      <c r="E152" s="21">
        <v>836</v>
      </c>
      <c r="F152" s="18">
        <f t="shared" si="15"/>
        <v>2540</v>
      </c>
      <c r="G152" s="21">
        <v>1288</v>
      </c>
      <c r="H152" s="21">
        <v>1252</v>
      </c>
      <c r="I152" s="18">
        <f t="shared" si="20"/>
        <v>4</v>
      </c>
      <c r="J152" s="21">
        <v>1</v>
      </c>
      <c r="K152" s="22">
        <v>3</v>
      </c>
    </row>
    <row r="153" spans="1:11" s="23" customFormat="1" ht="14.25" customHeight="1">
      <c r="A153" s="16" t="s">
        <v>266</v>
      </c>
      <c r="B153" s="17">
        <f t="shared" si="19"/>
        <v>2351</v>
      </c>
      <c r="C153" s="18">
        <f t="shared" si="21"/>
        <v>1232</v>
      </c>
      <c r="D153" s="18">
        <f t="shared" si="21"/>
        <v>1119</v>
      </c>
      <c r="E153" s="21">
        <v>768</v>
      </c>
      <c r="F153" s="18">
        <f t="shared" si="15"/>
        <v>2348</v>
      </c>
      <c r="G153" s="21">
        <v>1231</v>
      </c>
      <c r="H153" s="21">
        <v>1117</v>
      </c>
      <c r="I153" s="18">
        <f t="shared" si="20"/>
        <v>3</v>
      </c>
      <c r="J153" s="21">
        <v>1</v>
      </c>
      <c r="K153" s="22">
        <v>2</v>
      </c>
    </row>
    <row r="154" spans="1:11" s="23" customFormat="1" ht="14.25" customHeight="1">
      <c r="A154" s="16" t="s">
        <v>267</v>
      </c>
      <c r="B154" s="17">
        <f t="shared" si="19"/>
        <v>2337</v>
      </c>
      <c r="C154" s="18">
        <f t="shared" si="21"/>
        <v>1251</v>
      </c>
      <c r="D154" s="18">
        <f t="shared" si="21"/>
        <v>1086</v>
      </c>
      <c r="E154" s="21">
        <v>745</v>
      </c>
      <c r="F154" s="18">
        <f t="shared" si="15"/>
        <v>2336</v>
      </c>
      <c r="G154" s="21">
        <v>1251</v>
      </c>
      <c r="H154" s="21">
        <v>1085</v>
      </c>
      <c r="I154" s="18">
        <f t="shared" si="20"/>
        <v>1</v>
      </c>
      <c r="J154" s="21">
        <v>0</v>
      </c>
      <c r="K154" s="22">
        <v>1</v>
      </c>
    </row>
    <row r="155" spans="1:11" s="23" customFormat="1" ht="14.25" customHeight="1">
      <c r="A155" s="16" t="s">
        <v>268</v>
      </c>
      <c r="B155" s="17">
        <f t="shared" si="19"/>
        <v>1096</v>
      </c>
      <c r="C155" s="18">
        <f t="shared" si="21"/>
        <v>583</v>
      </c>
      <c r="D155" s="18">
        <f t="shared" si="21"/>
        <v>513</v>
      </c>
      <c r="E155" s="21">
        <v>441</v>
      </c>
      <c r="F155" s="18">
        <f t="shared" si="15"/>
        <v>1094</v>
      </c>
      <c r="G155" s="21">
        <v>583</v>
      </c>
      <c r="H155" s="21">
        <v>511</v>
      </c>
      <c r="I155" s="18">
        <f t="shared" si="20"/>
        <v>2</v>
      </c>
      <c r="J155" s="21">
        <v>0</v>
      </c>
      <c r="K155" s="22">
        <v>2</v>
      </c>
    </row>
    <row r="156" spans="1:11" s="23" customFormat="1" ht="14.25" customHeight="1">
      <c r="A156" s="16" t="s">
        <v>269</v>
      </c>
      <c r="B156" s="17">
        <f t="shared" si="19"/>
        <v>2622</v>
      </c>
      <c r="C156" s="18">
        <f t="shared" si="21"/>
        <v>1360</v>
      </c>
      <c r="D156" s="18">
        <f t="shared" si="21"/>
        <v>1262</v>
      </c>
      <c r="E156" s="21">
        <v>866</v>
      </c>
      <c r="F156" s="18">
        <f t="shared" si="15"/>
        <v>2614</v>
      </c>
      <c r="G156" s="21">
        <v>1356</v>
      </c>
      <c r="H156" s="21">
        <v>1258</v>
      </c>
      <c r="I156" s="18">
        <f t="shared" si="20"/>
        <v>8</v>
      </c>
      <c r="J156" s="21">
        <v>4</v>
      </c>
      <c r="K156" s="22">
        <v>4</v>
      </c>
    </row>
    <row r="157" spans="1:11" s="23" customFormat="1" ht="14.25" customHeight="1">
      <c r="A157" s="16" t="s">
        <v>270</v>
      </c>
      <c r="B157" s="17">
        <f>SUM(C157:D157)</f>
        <v>1421</v>
      </c>
      <c r="C157" s="18">
        <f>SUM(G157,J157)</f>
        <v>713</v>
      </c>
      <c r="D157" s="18">
        <f>SUM(H157,K157)</f>
        <v>708</v>
      </c>
      <c r="E157" s="21">
        <v>506</v>
      </c>
      <c r="F157" s="18">
        <f t="shared" si="15"/>
        <v>1414</v>
      </c>
      <c r="G157" s="21">
        <v>710</v>
      </c>
      <c r="H157" s="21">
        <v>704</v>
      </c>
      <c r="I157" s="18">
        <f>SUM(J157:K157)</f>
        <v>7</v>
      </c>
      <c r="J157" s="21">
        <v>3</v>
      </c>
      <c r="K157" s="22">
        <v>4</v>
      </c>
    </row>
    <row r="158" spans="1:11" s="23" customFormat="1" ht="14.25" customHeight="1">
      <c r="A158" s="16" t="s">
        <v>271</v>
      </c>
      <c r="B158" s="17">
        <f t="shared" si="19"/>
        <v>1665</v>
      </c>
      <c r="C158" s="18">
        <f t="shared" si="21"/>
        <v>877</v>
      </c>
      <c r="D158" s="18">
        <f t="shared" si="21"/>
        <v>788</v>
      </c>
      <c r="E158" s="21">
        <v>477</v>
      </c>
      <c r="F158" s="18">
        <f t="shared" si="15"/>
        <v>1665</v>
      </c>
      <c r="G158" s="21">
        <v>877</v>
      </c>
      <c r="H158" s="21">
        <v>788</v>
      </c>
      <c r="I158" s="18">
        <f>SUM(J158:K158)</f>
        <v>0</v>
      </c>
      <c r="J158" s="21">
        <v>0</v>
      </c>
      <c r="K158" s="22">
        <v>0</v>
      </c>
    </row>
    <row r="159" spans="1:11" s="23" customFormat="1" ht="20.25" customHeight="1">
      <c r="A159" s="11" t="s">
        <v>100</v>
      </c>
      <c r="B159" s="12">
        <f>IF(SUM(B160:B175,B176:B181)=SUM(C159:D159),C159+D159,"ERR!!")</f>
        <v>3670</v>
      </c>
      <c r="C159" s="13">
        <f>IF(SUM(C160:C175,C176:C181)=SUM(G159,J159),G159+J159,"ERR!!")</f>
        <v>1843</v>
      </c>
      <c r="D159" s="13">
        <f>IF(SUM(D160:D175,D176:D181)=SUM(H159,K159),H159+K159,"ERR!!")</f>
        <v>1827</v>
      </c>
      <c r="E159" s="13">
        <f>SUM(E160:E175,E176:E181)</f>
        <v>1560</v>
      </c>
      <c r="F159" s="13">
        <f>IF(SUM(F160:F175,F176:F181)=SUM(G159:H159),G159+H159,"ERR!!")</f>
        <v>3658</v>
      </c>
      <c r="G159" s="13">
        <f>SUM(G160:G175,G176:G181)</f>
        <v>1839</v>
      </c>
      <c r="H159" s="13">
        <f>SUM(H160:H175,H176:H181)</f>
        <v>1819</v>
      </c>
      <c r="I159" s="13">
        <f>IF(SUM(I160:I175,I176:I181)=SUM(J159:K159),J159+K159,"ERR!!")</f>
        <v>12</v>
      </c>
      <c r="J159" s="13">
        <f>SUM(J160:J175,J176:J181)</f>
        <v>4</v>
      </c>
      <c r="K159" s="14">
        <f>SUM(K160:K175,K176:K181)</f>
        <v>8</v>
      </c>
    </row>
    <row r="160" spans="1:11" s="23" customFormat="1" ht="14.25" customHeight="1">
      <c r="A160" s="16" t="s">
        <v>272</v>
      </c>
      <c r="B160" s="17">
        <f aca="true" t="shared" si="22" ref="B160:B181">SUM(C160:D160)</f>
        <v>162</v>
      </c>
      <c r="C160" s="18">
        <f aca="true" t="shared" si="23" ref="C160:D175">SUM(G160,J160)</f>
        <v>83</v>
      </c>
      <c r="D160" s="18">
        <f t="shared" si="23"/>
        <v>79</v>
      </c>
      <c r="E160" s="19">
        <v>67</v>
      </c>
      <c r="F160" s="18">
        <f t="shared" si="15"/>
        <v>161</v>
      </c>
      <c r="G160" s="38">
        <v>83</v>
      </c>
      <c r="H160" s="38">
        <v>78</v>
      </c>
      <c r="I160" s="18">
        <f aca="true" t="shared" si="24" ref="I160:I181">SUM(J160:K160)</f>
        <v>1</v>
      </c>
      <c r="J160" s="21">
        <v>0</v>
      </c>
      <c r="K160" s="22">
        <v>1</v>
      </c>
    </row>
    <row r="161" spans="1:13" s="23" customFormat="1" ht="14.25" customHeight="1">
      <c r="A161" s="16" t="s">
        <v>273</v>
      </c>
      <c r="B161" s="17">
        <f t="shared" si="22"/>
        <v>78</v>
      </c>
      <c r="C161" s="18">
        <f t="shared" si="23"/>
        <v>37</v>
      </c>
      <c r="D161" s="18">
        <f t="shared" si="23"/>
        <v>41</v>
      </c>
      <c r="E161" s="21">
        <v>39</v>
      </c>
      <c r="F161" s="18">
        <f t="shared" si="15"/>
        <v>77</v>
      </c>
      <c r="G161" s="39">
        <v>36</v>
      </c>
      <c r="H161" s="39">
        <v>41</v>
      </c>
      <c r="I161" s="18">
        <f t="shared" si="24"/>
        <v>1</v>
      </c>
      <c r="J161" s="21">
        <v>1</v>
      </c>
      <c r="K161" s="22">
        <v>0</v>
      </c>
      <c r="M161" s="27"/>
    </row>
    <row r="162" spans="1:13" s="23" customFormat="1" ht="14.25" customHeight="1">
      <c r="A162" s="16" t="s">
        <v>274</v>
      </c>
      <c r="B162" s="17">
        <f t="shared" si="22"/>
        <v>106</v>
      </c>
      <c r="C162" s="18">
        <f t="shared" si="23"/>
        <v>55</v>
      </c>
      <c r="D162" s="18">
        <f t="shared" si="23"/>
        <v>51</v>
      </c>
      <c r="E162" s="21">
        <v>40</v>
      </c>
      <c r="F162" s="18">
        <f t="shared" si="15"/>
        <v>105</v>
      </c>
      <c r="G162" s="39">
        <v>54</v>
      </c>
      <c r="H162" s="39">
        <v>51</v>
      </c>
      <c r="I162" s="18">
        <f t="shared" si="24"/>
        <v>1</v>
      </c>
      <c r="J162" s="21">
        <v>1</v>
      </c>
      <c r="K162" s="22">
        <v>0</v>
      </c>
      <c r="M162" s="27"/>
    </row>
    <row r="163" spans="1:13" s="23" customFormat="1" ht="14.25" customHeight="1">
      <c r="A163" s="16" t="s">
        <v>275</v>
      </c>
      <c r="B163" s="17">
        <f t="shared" si="22"/>
        <v>119</v>
      </c>
      <c r="C163" s="18">
        <f t="shared" si="23"/>
        <v>64</v>
      </c>
      <c r="D163" s="18">
        <f t="shared" si="23"/>
        <v>55</v>
      </c>
      <c r="E163" s="21">
        <v>54</v>
      </c>
      <c r="F163" s="18">
        <f t="shared" si="15"/>
        <v>118</v>
      </c>
      <c r="G163" s="39">
        <v>63</v>
      </c>
      <c r="H163" s="39">
        <v>55</v>
      </c>
      <c r="I163" s="18">
        <f t="shared" si="24"/>
        <v>1</v>
      </c>
      <c r="J163" s="21">
        <v>1</v>
      </c>
      <c r="K163" s="22">
        <v>0</v>
      </c>
      <c r="M163" s="27"/>
    </row>
    <row r="164" spans="1:13" s="23" customFormat="1" ht="15" customHeight="1">
      <c r="A164" s="16" t="s">
        <v>276</v>
      </c>
      <c r="B164" s="17">
        <f t="shared" si="22"/>
        <v>167</v>
      </c>
      <c r="C164" s="18">
        <f t="shared" si="23"/>
        <v>76</v>
      </c>
      <c r="D164" s="18">
        <f t="shared" si="23"/>
        <v>91</v>
      </c>
      <c r="E164" s="21">
        <v>76</v>
      </c>
      <c r="F164" s="18">
        <f t="shared" si="15"/>
        <v>167</v>
      </c>
      <c r="G164" s="39">
        <v>76</v>
      </c>
      <c r="H164" s="39">
        <v>91</v>
      </c>
      <c r="I164" s="18">
        <f t="shared" si="24"/>
        <v>0</v>
      </c>
      <c r="J164" s="21">
        <v>0</v>
      </c>
      <c r="K164" s="22">
        <v>0</v>
      </c>
      <c r="M164" s="27"/>
    </row>
    <row r="165" spans="1:13" s="23" customFormat="1" ht="15" customHeight="1">
      <c r="A165" s="16" t="s">
        <v>277</v>
      </c>
      <c r="B165" s="17">
        <f t="shared" si="22"/>
        <v>135</v>
      </c>
      <c r="C165" s="18">
        <f t="shared" si="23"/>
        <v>65</v>
      </c>
      <c r="D165" s="18">
        <f t="shared" si="23"/>
        <v>70</v>
      </c>
      <c r="E165" s="21">
        <v>52</v>
      </c>
      <c r="F165" s="18">
        <f t="shared" si="15"/>
        <v>133</v>
      </c>
      <c r="G165" s="39">
        <v>65</v>
      </c>
      <c r="H165" s="39">
        <v>68</v>
      </c>
      <c r="I165" s="18">
        <f t="shared" si="24"/>
        <v>2</v>
      </c>
      <c r="J165" s="21">
        <v>0</v>
      </c>
      <c r="K165" s="22">
        <v>2</v>
      </c>
      <c r="M165" s="27"/>
    </row>
    <row r="166" spans="1:13" s="23" customFormat="1" ht="15" customHeight="1">
      <c r="A166" s="16" t="s">
        <v>278</v>
      </c>
      <c r="B166" s="17">
        <f t="shared" si="22"/>
        <v>232</v>
      </c>
      <c r="C166" s="18">
        <f t="shared" si="23"/>
        <v>109</v>
      </c>
      <c r="D166" s="18">
        <f t="shared" si="23"/>
        <v>123</v>
      </c>
      <c r="E166" s="21">
        <v>105</v>
      </c>
      <c r="F166" s="18">
        <f aca="true" t="shared" si="25" ref="F166:F229">SUM(G166:H166)</f>
        <v>229</v>
      </c>
      <c r="G166" s="39">
        <v>108</v>
      </c>
      <c r="H166" s="39">
        <v>121</v>
      </c>
      <c r="I166" s="18">
        <f t="shared" si="24"/>
        <v>3</v>
      </c>
      <c r="J166" s="21">
        <v>1</v>
      </c>
      <c r="K166" s="22">
        <v>2</v>
      </c>
      <c r="M166" s="27"/>
    </row>
    <row r="167" spans="1:11" s="23" customFormat="1" ht="15" customHeight="1">
      <c r="A167" s="16" t="s">
        <v>279</v>
      </c>
      <c r="B167" s="17">
        <f t="shared" si="22"/>
        <v>168</v>
      </c>
      <c r="C167" s="18">
        <f t="shared" si="23"/>
        <v>84</v>
      </c>
      <c r="D167" s="18">
        <f t="shared" si="23"/>
        <v>84</v>
      </c>
      <c r="E167" s="21">
        <v>70</v>
      </c>
      <c r="F167" s="18">
        <f t="shared" si="25"/>
        <v>167</v>
      </c>
      <c r="G167" s="39">
        <v>84</v>
      </c>
      <c r="H167" s="39">
        <v>83</v>
      </c>
      <c r="I167" s="18">
        <f t="shared" si="24"/>
        <v>1</v>
      </c>
      <c r="J167" s="21">
        <v>0</v>
      </c>
      <c r="K167" s="22">
        <v>1</v>
      </c>
    </row>
    <row r="168" spans="1:11" s="23" customFormat="1" ht="15" customHeight="1">
      <c r="A168" s="16" t="s">
        <v>280</v>
      </c>
      <c r="B168" s="17">
        <f t="shared" si="22"/>
        <v>165</v>
      </c>
      <c r="C168" s="18">
        <f t="shared" si="23"/>
        <v>75</v>
      </c>
      <c r="D168" s="18">
        <f t="shared" si="23"/>
        <v>90</v>
      </c>
      <c r="E168" s="21">
        <v>70</v>
      </c>
      <c r="F168" s="18">
        <f t="shared" si="25"/>
        <v>165</v>
      </c>
      <c r="G168" s="39">
        <v>75</v>
      </c>
      <c r="H168" s="39">
        <v>90</v>
      </c>
      <c r="I168" s="18">
        <f t="shared" si="24"/>
        <v>0</v>
      </c>
      <c r="J168" s="21">
        <v>0</v>
      </c>
      <c r="K168" s="22">
        <v>0</v>
      </c>
    </row>
    <row r="169" spans="1:11" s="23" customFormat="1" ht="15" customHeight="1">
      <c r="A169" s="16" t="s">
        <v>281</v>
      </c>
      <c r="B169" s="17">
        <f t="shared" si="22"/>
        <v>118</v>
      </c>
      <c r="C169" s="18">
        <f t="shared" si="23"/>
        <v>59</v>
      </c>
      <c r="D169" s="18">
        <f t="shared" si="23"/>
        <v>59</v>
      </c>
      <c r="E169" s="21">
        <v>53</v>
      </c>
      <c r="F169" s="18">
        <f t="shared" si="25"/>
        <v>118</v>
      </c>
      <c r="G169" s="39">
        <v>59</v>
      </c>
      <c r="H169" s="39">
        <v>59</v>
      </c>
      <c r="I169" s="18">
        <f t="shared" si="24"/>
        <v>0</v>
      </c>
      <c r="J169" s="21">
        <v>0</v>
      </c>
      <c r="K169" s="22">
        <v>0</v>
      </c>
    </row>
    <row r="170" spans="1:11" s="15" customFormat="1" ht="22.5" customHeight="1">
      <c r="A170" s="16" t="s">
        <v>282</v>
      </c>
      <c r="B170" s="17">
        <f t="shared" si="22"/>
        <v>233</v>
      </c>
      <c r="C170" s="18">
        <f t="shared" si="23"/>
        <v>114</v>
      </c>
      <c r="D170" s="18">
        <f t="shared" si="23"/>
        <v>119</v>
      </c>
      <c r="E170" s="21">
        <v>87</v>
      </c>
      <c r="F170" s="18">
        <f t="shared" si="25"/>
        <v>233</v>
      </c>
      <c r="G170" s="39">
        <v>114</v>
      </c>
      <c r="H170" s="39">
        <v>119</v>
      </c>
      <c r="I170" s="18">
        <f t="shared" si="24"/>
        <v>0</v>
      </c>
      <c r="J170" s="21">
        <v>0</v>
      </c>
      <c r="K170" s="22">
        <v>0</v>
      </c>
    </row>
    <row r="171" spans="1:11" s="23" customFormat="1" ht="15" customHeight="1">
      <c r="A171" s="16" t="s">
        <v>283</v>
      </c>
      <c r="B171" s="17">
        <f t="shared" si="22"/>
        <v>565</v>
      </c>
      <c r="C171" s="18">
        <f t="shared" si="23"/>
        <v>290</v>
      </c>
      <c r="D171" s="18">
        <f t="shared" si="23"/>
        <v>275</v>
      </c>
      <c r="E171" s="21">
        <v>228</v>
      </c>
      <c r="F171" s="18">
        <f t="shared" si="25"/>
        <v>564</v>
      </c>
      <c r="G171" s="39">
        <v>290</v>
      </c>
      <c r="H171" s="39">
        <v>274</v>
      </c>
      <c r="I171" s="18">
        <f t="shared" si="24"/>
        <v>1</v>
      </c>
      <c r="J171" s="21">
        <v>0</v>
      </c>
      <c r="K171" s="22">
        <v>1</v>
      </c>
    </row>
    <row r="172" spans="1:11" s="23" customFormat="1" ht="15" customHeight="1">
      <c r="A172" s="16" t="s">
        <v>284</v>
      </c>
      <c r="B172" s="17">
        <f t="shared" si="22"/>
        <v>204</v>
      </c>
      <c r="C172" s="18">
        <f t="shared" si="23"/>
        <v>112</v>
      </c>
      <c r="D172" s="18">
        <f t="shared" si="23"/>
        <v>92</v>
      </c>
      <c r="E172" s="21">
        <v>76</v>
      </c>
      <c r="F172" s="18">
        <f t="shared" si="25"/>
        <v>204</v>
      </c>
      <c r="G172" s="39">
        <v>112</v>
      </c>
      <c r="H172" s="39">
        <v>92</v>
      </c>
      <c r="I172" s="18">
        <f t="shared" si="24"/>
        <v>0</v>
      </c>
      <c r="J172" s="21">
        <v>0</v>
      </c>
      <c r="K172" s="22">
        <v>0</v>
      </c>
    </row>
    <row r="173" spans="1:11" s="23" customFormat="1" ht="15" customHeight="1">
      <c r="A173" s="16" t="s">
        <v>285</v>
      </c>
      <c r="B173" s="17">
        <f t="shared" si="22"/>
        <v>185</v>
      </c>
      <c r="C173" s="18">
        <f t="shared" si="23"/>
        <v>92</v>
      </c>
      <c r="D173" s="18">
        <f t="shared" si="23"/>
        <v>93</v>
      </c>
      <c r="E173" s="21">
        <v>81</v>
      </c>
      <c r="F173" s="18">
        <f t="shared" si="25"/>
        <v>185</v>
      </c>
      <c r="G173" s="39">
        <v>92</v>
      </c>
      <c r="H173" s="39">
        <v>93</v>
      </c>
      <c r="I173" s="18">
        <f t="shared" si="24"/>
        <v>0</v>
      </c>
      <c r="J173" s="21">
        <v>0</v>
      </c>
      <c r="K173" s="22">
        <v>0</v>
      </c>
    </row>
    <row r="174" spans="1:11" s="23" customFormat="1" ht="15" customHeight="1">
      <c r="A174" s="16" t="s">
        <v>286</v>
      </c>
      <c r="B174" s="17">
        <f t="shared" si="22"/>
        <v>161</v>
      </c>
      <c r="C174" s="18">
        <f t="shared" si="23"/>
        <v>82</v>
      </c>
      <c r="D174" s="18">
        <f t="shared" si="23"/>
        <v>79</v>
      </c>
      <c r="E174" s="21">
        <v>69</v>
      </c>
      <c r="F174" s="18">
        <f t="shared" si="25"/>
        <v>161</v>
      </c>
      <c r="G174" s="39">
        <v>82</v>
      </c>
      <c r="H174" s="39">
        <v>79</v>
      </c>
      <c r="I174" s="18">
        <f t="shared" si="24"/>
        <v>0</v>
      </c>
      <c r="J174" s="21">
        <v>0</v>
      </c>
      <c r="K174" s="22">
        <v>0</v>
      </c>
    </row>
    <row r="175" spans="1:11" s="23" customFormat="1" ht="15" customHeight="1">
      <c r="A175" s="16" t="s">
        <v>287</v>
      </c>
      <c r="B175" s="17">
        <f t="shared" si="22"/>
        <v>154</v>
      </c>
      <c r="C175" s="18">
        <f t="shared" si="23"/>
        <v>79</v>
      </c>
      <c r="D175" s="18">
        <f t="shared" si="23"/>
        <v>75</v>
      </c>
      <c r="E175" s="21">
        <v>60</v>
      </c>
      <c r="F175" s="18">
        <f t="shared" si="25"/>
        <v>153</v>
      </c>
      <c r="G175" s="39">
        <v>79</v>
      </c>
      <c r="H175" s="39">
        <v>74</v>
      </c>
      <c r="I175" s="18">
        <f t="shared" si="24"/>
        <v>1</v>
      </c>
      <c r="J175" s="21">
        <v>0</v>
      </c>
      <c r="K175" s="22">
        <v>1</v>
      </c>
    </row>
    <row r="176" spans="1:11" s="23" customFormat="1" ht="15" customHeight="1">
      <c r="A176" s="16" t="s">
        <v>288</v>
      </c>
      <c r="B176" s="17">
        <f t="shared" si="22"/>
        <v>70</v>
      </c>
      <c r="C176" s="18">
        <f aca="true" t="shared" si="26" ref="C176:D191">SUM(G176,J176)</f>
        <v>35</v>
      </c>
      <c r="D176" s="18">
        <f t="shared" si="26"/>
        <v>35</v>
      </c>
      <c r="E176" s="21">
        <v>31</v>
      </c>
      <c r="F176" s="18">
        <f t="shared" si="25"/>
        <v>70</v>
      </c>
      <c r="G176" s="39">
        <v>35</v>
      </c>
      <c r="H176" s="39">
        <v>35</v>
      </c>
      <c r="I176" s="18">
        <f t="shared" si="24"/>
        <v>0</v>
      </c>
      <c r="J176" s="21">
        <v>0</v>
      </c>
      <c r="K176" s="22">
        <v>0</v>
      </c>
    </row>
    <row r="177" spans="1:11" s="23" customFormat="1" ht="15" customHeight="1">
      <c r="A177" s="16" t="s">
        <v>289</v>
      </c>
      <c r="B177" s="17">
        <f t="shared" si="22"/>
        <v>205</v>
      </c>
      <c r="C177" s="18">
        <f t="shared" si="26"/>
        <v>106</v>
      </c>
      <c r="D177" s="18">
        <f t="shared" si="26"/>
        <v>99</v>
      </c>
      <c r="E177" s="21">
        <v>94</v>
      </c>
      <c r="F177" s="18">
        <f t="shared" si="25"/>
        <v>205</v>
      </c>
      <c r="G177" s="39">
        <v>106</v>
      </c>
      <c r="H177" s="39">
        <v>99</v>
      </c>
      <c r="I177" s="18">
        <f t="shared" si="24"/>
        <v>0</v>
      </c>
      <c r="J177" s="21">
        <v>0</v>
      </c>
      <c r="K177" s="22">
        <v>0</v>
      </c>
    </row>
    <row r="178" spans="1:11" s="23" customFormat="1" ht="15" customHeight="1">
      <c r="A178" s="16" t="s">
        <v>290</v>
      </c>
      <c r="B178" s="17">
        <f t="shared" si="22"/>
        <v>139</v>
      </c>
      <c r="C178" s="18">
        <f t="shared" si="26"/>
        <v>73</v>
      </c>
      <c r="D178" s="18">
        <f t="shared" si="26"/>
        <v>66</v>
      </c>
      <c r="E178" s="21">
        <v>57</v>
      </c>
      <c r="F178" s="18">
        <f t="shared" si="25"/>
        <v>139</v>
      </c>
      <c r="G178" s="39">
        <v>73</v>
      </c>
      <c r="H178" s="39">
        <v>66</v>
      </c>
      <c r="I178" s="18">
        <f t="shared" si="24"/>
        <v>0</v>
      </c>
      <c r="J178" s="21">
        <v>0</v>
      </c>
      <c r="K178" s="22">
        <v>0</v>
      </c>
    </row>
    <row r="179" spans="1:11" s="23" customFormat="1" ht="15" customHeight="1">
      <c r="A179" s="16" t="s">
        <v>291</v>
      </c>
      <c r="B179" s="17">
        <f t="shared" si="22"/>
        <v>122</v>
      </c>
      <c r="C179" s="18">
        <f t="shared" si="26"/>
        <v>61</v>
      </c>
      <c r="D179" s="18">
        <f t="shared" si="26"/>
        <v>61</v>
      </c>
      <c r="E179" s="21">
        <v>64</v>
      </c>
      <c r="F179" s="18">
        <f t="shared" si="25"/>
        <v>122</v>
      </c>
      <c r="G179" s="39">
        <v>61</v>
      </c>
      <c r="H179" s="39">
        <v>61</v>
      </c>
      <c r="I179" s="18">
        <f t="shared" si="24"/>
        <v>0</v>
      </c>
      <c r="J179" s="21">
        <v>0</v>
      </c>
      <c r="K179" s="22">
        <v>0</v>
      </c>
    </row>
    <row r="180" spans="1:11" s="23" customFormat="1" ht="15" customHeight="1">
      <c r="A180" s="16" t="s">
        <v>292</v>
      </c>
      <c r="B180" s="17">
        <f t="shared" si="22"/>
        <v>35</v>
      </c>
      <c r="C180" s="18">
        <f t="shared" si="26"/>
        <v>20</v>
      </c>
      <c r="D180" s="18">
        <f t="shared" si="26"/>
        <v>15</v>
      </c>
      <c r="E180" s="21">
        <v>24</v>
      </c>
      <c r="F180" s="18">
        <f t="shared" si="25"/>
        <v>35</v>
      </c>
      <c r="G180" s="39">
        <v>20</v>
      </c>
      <c r="H180" s="39">
        <v>15</v>
      </c>
      <c r="I180" s="18">
        <f t="shared" si="24"/>
        <v>0</v>
      </c>
      <c r="J180" s="21">
        <v>0</v>
      </c>
      <c r="K180" s="22">
        <v>0</v>
      </c>
    </row>
    <row r="181" spans="1:11" s="23" customFormat="1" ht="15" customHeight="1">
      <c r="A181" s="16" t="s">
        <v>293</v>
      </c>
      <c r="B181" s="17">
        <f t="shared" si="22"/>
        <v>147</v>
      </c>
      <c r="C181" s="18">
        <f t="shared" si="26"/>
        <v>72</v>
      </c>
      <c r="D181" s="18">
        <f t="shared" si="26"/>
        <v>75</v>
      </c>
      <c r="E181" s="34">
        <v>63</v>
      </c>
      <c r="F181" s="18">
        <f t="shared" si="25"/>
        <v>147</v>
      </c>
      <c r="G181" s="40">
        <v>72</v>
      </c>
      <c r="H181" s="40">
        <v>75</v>
      </c>
      <c r="I181" s="18">
        <f t="shared" si="24"/>
        <v>0</v>
      </c>
      <c r="J181" s="21">
        <v>0</v>
      </c>
      <c r="K181" s="22">
        <v>0</v>
      </c>
    </row>
    <row r="182" spans="1:11" s="23" customFormat="1" ht="18" customHeight="1">
      <c r="A182" s="11" t="s">
        <v>101</v>
      </c>
      <c r="B182" s="12">
        <f>IF(SUM(B183:B212)=SUM(C182:D182),C182+D182,"ERR!!")</f>
        <v>6566</v>
      </c>
      <c r="C182" s="13">
        <f>IF(SUM(C183:C212)=SUM(G182,J182),G182+J182,"ERR!!")</f>
        <v>3253</v>
      </c>
      <c r="D182" s="13">
        <f>IF(SUM(D183:D212)=SUM(H182,K182),H182+K182,"ERR!!")</f>
        <v>3313</v>
      </c>
      <c r="E182" s="13">
        <f>SUM(E183:E212)</f>
        <v>2718</v>
      </c>
      <c r="F182" s="13">
        <f>IF(SUM(F183:F212)=SUM(G182:H182),G182+H182,"ERR!!")</f>
        <v>6516</v>
      </c>
      <c r="G182" s="13">
        <f>SUM(G183:G212)</f>
        <v>3215</v>
      </c>
      <c r="H182" s="13">
        <f>SUM(H183:H212)</f>
        <v>3301</v>
      </c>
      <c r="I182" s="13">
        <f>IF(SUM(I183:I212)=SUM(J182:K182),J182+K182,"ERR!!")</f>
        <v>50</v>
      </c>
      <c r="J182" s="13">
        <f>SUM(J183:J212)</f>
        <v>38</v>
      </c>
      <c r="K182" s="14">
        <f>SUM(K183:K212)</f>
        <v>12</v>
      </c>
    </row>
    <row r="183" spans="1:11" s="23" customFormat="1" ht="15" customHeight="1">
      <c r="A183" s="16" t="s">
        <v>181</v>
      </c>
      <c r="B183" s="17">
        <f>SUM(C183:D183)</f>
        <v>626</v>
      </c>
      <c r="C183" s="18">
        <f t="shared" si="26"/>
        <v>322</v>
      </c>
      <c r="D183" s="18">
        <f t="shared" si="26"/>
        <v>304</v>
      </c>
      <c r="E183" s="19">
        <v>224</v>
      </c>
      <c r="F183" s="18">
        <f t="shared" si="25"/>
        <v>625</v>
      </c>
      <c r="G183" s="39">
        <v>321</v>
      </c>
      <c r="H183" s="39">
        <v>304</v>
      </c>
      <c r="I183" s="18">
        <f aca="true" t="shared" si="27" ref="I183:I212">SUM(J183:K183)</f>
        <v>1</v>
      </c>
      <c r="J183" s="21">
        <v>1</v>
      </c>
      <c r="K183" s="22">
        <v>0</v>
      </c>
    </row>
    <row r="184" spans="1:11" s="23" customFormat="1" ht="15" customHeight="1">
      <c r="A184" s="16" t="s">
        <v>182</v>
      </c>
      <c r="B184" s="17">
        <f aca="true" t="shared" si="28" ref="B184:B212">SUM(C184:D184)</f>
        <v>436</v>
      </c>
      <c r="C184" s="18">
        <f t="shared" si="26"/>
        <v>210</v>
      </c>
      <c r="D184" s="18">
        <f t="shared" si="26"/>
        <v>226</v>
      </c>
      <c r="E184" s="21">
        <v>167</v>
      </c>
      <c r="F184" s="18">
        <f t="shared" si="25"/>
        <v>432</v>
      </c>
      <c r="G184" s="39">
        <v>210</v>
      </c>
      <c r="H184" s="39">
        <v>222</v>
      </c>
      <c r="I184" s="18">
        <f t="shared" si="27"/>
        <v>4</v>
      </c>
      <c r="J184" s="21">
        <v>0</v>
      </c>
      <c r="K184" s="22">
        <v>4</v>
      </c>
    </row>
    <row r="185" spans="1:11" s="23" customFormat="1" ht="15" customHeight="1">
      <c r="A185" s="16" t="s">
        <v>294</v>
      </c>
      <c r="B185" s="17">
        <f t="shared" si="28"/>
        <v>172</v>
      </c>
      <c r="C185" s="18">
        <f t="shared" si="26"/>
        <v>88</v>
      </c>
      <c r="D185" s="18">
        <f t="shared" si="26"/>
        <v>84</v>
      </c>
      <c r="E185" s="21">
        <v>78</v>
      </c>
      <c r="F185" s="18">
        <f t="shared" si="25"/>
        <v>172</v>
      </c>
      <c r="G185" s="39">
        <v>88</v>
      </c>
      <c r="H185" s="39">
        <v>84</v>
      </c>
      <c r="I185" s="18">
        <f t="shared" si="27"/>
        <v>0</v>
      </c>
      <c r="J185" s="21">
        <v>0</v>
      </c>
      <c r="K185" s="22">
        <v>0</v>
      </c>
    </row>
    <row r="186" spans="1:11" s="23" customFormat="1" ht="15" customHeight="1">
      <c r="A186" s="16" t="s">
        <v>295</v>
      </c>
      <c r="B186" s="17">
        <f t="shared" si="28"/>
        <v>767</v>
      </c>
      <c r="C186" s="18">
        <f t="shared" si="26"/>
        <v>387</v>
      </c>
      <c r="D186" s="18">
        <f t="shared" si="26"/>
        <v>380</v>
      </c>
      <c r="E186" s="21">
        <v>305</v>
      </c>
      <c r="F186" s="18">
        <f t="shared" si="25"/>
        <v>764</v>
      </c>
      <c r="G186" s="39">
        <v>387</v>
      </c>
      <c r="H186" s="39">
        <v>377</v>
      </c>
      <c r="I186" s="18">
        <f t="shared" si="27"/>
        <v>3</v>
      </c>
      <c r="J186" s="21">
        <v>0</v>
      </c>
      <c r="K186" s="22">
        <v>3</v>
      </c>
    </row>
    <row r="187" spans="1:11" s="23" customFormat="1" ht="15" customHeight="1">
      <c r="A187" s="16" t="s">
        <v>296</v>
      </c>
      <c r="B187" s="17">
        <f t="shared" si="28"/>
        <v>230</v>
      </c>
      <c r="C187" s="18">
        <f t="shared" si="26"/>
        <v>123</v>
      </c>
      <c r="D187" s="18">
        <f t="shared" si="26"/>
        <v>107</v>
      </c>
      <c r="E187" s="21">
        <v>80</v>
      </c>
      <c r="F187" s="18">
        <f t="shared" si="25"/>
        <v>227</v>
      </c>
      <c r="G187" s="39">
        <v>121</v>
      </c>
      <c r="H187" s="39">
        <v>106</v>
      </c>
      <c r="I187" s="18">
        <f t="shared" si="27"/>
        <v>3</v>
      </c>
      <c r="J187" s="21">
        <v>2</v>
      </c>
      <c r="K187" s="22">
        <v>1</v>
      </c>
    </row>
    <row r="188" spans="1:11" s="23" customFormat="1" ht="15" customHeight="1">
      <c r="A188" s="16" t="s">
        <v>297</v>
      </c>
      <c r="B188" s="17">
        <f t="shared" si="28"/>
        <v>140</v>
      </c>
      <c r="C188" s="18">
        <f t="shared" si="26"/>
        <v>76</v>
      </c>
      <c r="D188" s="18">
        <f t="shared" si="26"/>
        <v>64</v>
      </c>
      <c r="E188" s="21">
        <v>58</v>
      </c>
      <c r="F188" s="18">
        <f t="shared" si="25"/>
        <v>140</v>
      </c>
      <c r="G188" s="39">
        <v>76</v>
      </c>
      <c r="H188" s="39">
        <v>64</v>
      </c>
      <c r="I188" s="18">
        <f t="shared" si="27"/>
        <v>0</v>
      </c>
      <c r="J188" s="21">
        <v>0</v>
      </c>
      <c r="K188" s="22">
        <v>0</v>
      </c>
    </row>
    <row r="189" spans="1:11" s="23" customFormat="1" ht="15" customHeight="1">
      <c r="A189" s="16" t="s">
        <v>298</v>
      </c>
      <c r="B189" s="17">
        <f t="shared" si="28"/>
        <v>150</v>
      </c>
      <c r="C189" s="18">
        <f t="shared" si="26"/>
        <v>74</v>
      </c>
      <c r="D189" s="18">
        <f t="shared" si="26"/>
        <v>76</v>
      </c>
      <c r="E189" s="21">
        <v>65</v>
      </c>
      <c r="F189" s="18">
        <f t="shared" si="25"/>
        <v>150</v>
      </c>
      <c r="G189" s="39">
        <v>74</v>
      </c>
      <c r="H189" s="39">
        <v>76</v>
      </c>
      <c r="I189" s="18">
        <f t="shared" si="27"/>
        <v>0</v>
      </c>
      <c r="J189" s="21">
        <v>0</v>
      </c>
      <c r="K189" s="22">
        <v>0</v>
      </c>
    </row>
    <row r="190" spans="1:11" s="23" customFormat="1" ht="15" customHeight="1">
      <c r="A190" s="16" t="s">
        <v>299</v>
      </c>
      <c r="B190" s="17">
        <f t="shared" si="28"/>
        <v>238</v>
      </c>
      <c r="C190" s="18">
        <f t="shared" si="26"/>
        <v>115</v>
      </c>
      <c r="D190" s="18">
        <f t="shared" si="26"/>
        <v>123</v>
      </c>
      <c r="E190" s="21">
        <v>88</v>
      </c>
      <c r="F190" s="18">
        <f t="shared" si="25"/>
        <v>238</v>
      </c>
      <c r="G190" s="39">
        <v>115</v>
      </c>
      <c r="H190" s="39">
        <v>123</v>
      </c>
      <c r="I190" s="18">
        <f t="shared" si="27"/>
        <v>0</v>
      </c>
      <c r="J190" s="21">
        <v>0</v>
      </c>
      <c r="K190" s="22">
        <v>0</v>
      </c>
    </row>
    <row r="191" spans="1:11" s="23" customFormat="1" ht="15" customHeight="1">
      <c r="A191" s="16" t="s">
        <v>300</v>
      </c>
      <c r="B191" s="17">
        <f t="shared" si="28"/>
        <v>153</v>
      </c>
      <c r="C191" s="18">
        <f t="shared" si="26"/>
        <v>83</v>
      </c>
      <c r="D191" s="18">
        <f t="shared" si="26"/>
        <v>70</v>
      </c>
      <c r="E191" s="21">
        <v>60</v>
      </c>
      <c r="F191" s="18">
        <f t="shared" si="25"/>
        <v>153</v>
      </c>
      <c r="G191" s="39">
        <v>83</v>
      </c>
      <c r="H191" s="39">
        <v>70</v>
      </c>
      <c r="I191" s="18">
        <f t="shared" si="27"/>
        <v>0</v>
      </c>
      <c r="J191" s="21">
        <v>0</v>
      </c>
      <c r="K191" s="22">
        <v>0</v>
      </c>
    </row>
    <row r="192" spans="1:11" s="23" customFormat="1" ht="15" customHeight="1">
      <c r="A192" s="16" t="s">
        <v>301</v>
      </c>
      <c r="B192" s="17">
        <f t="shared" si="28"/>
        <v>227</v>
      </c>
      <c r="C192" s="18">
        <f aca="true" t="shared" si="29" ref="C192:D207">SUM(G192,J192)</f>
        <v>110</v>
      </c>
      <c r="D192" s="18">
        <f t="shared" si="29"/>
        <v>117</v>
      </c>
      <c r="E192" s="21">
        <v>96</v>
      </c>
      <c r="F192" s="18">
        <f t="shared" si="25"/>
        <v>226</v>
      </c>
      <c r="G192" s="39">
        <v>109</v>
      </c>
      <c r="H192" s="39">
        <v>117</v>
      </c>
      <c r="I192" s="18">
        <f t="shared" si="27"/>
        <v>1</v>
      </c>
      <c r="J192" s="21">
        <v>1</v>
      </c>
      <c r="K192" s="22">
        <v>0</v>
      </c>
    </row>
    <row r="193" spans="1:11" s="23" customFormat="1" ht="15" customHeight="1">
      <c r="A193" s="16" t="s">
        <v>302</v>
      </c>
      <c r="B193" s="17">
        <f t="shared" si="28"/>
        <v>363</v>
      </c>
      <c r="C193" s="18">
        <f t="shared" si="29"/>
        <v>180</v>
      </c>
      <c r="D193" s="18">
        <f t="shared" si="29"/>
        <v>183</v>
      </c>
      <c r="E193" s="21">
        <v>153</v>
      </c>
      <c r="F193" s="18">
        <f t="shared" si="25"/>
        <v>363</v>
      </c>
      <c r="G193" s="39">
        <v>180</v>
      </c>
      <c r="H193" s="39">
        <v>183</v>
      </c>
      <c r="I193" s="18">
        <f t="shared" si="27"/>
        <v>0</v>
      </c>
      <c r="J193" s="21">
        <v>0</v>
      </c>
      <c r="K193" s="22">
        <v>0</v>
      </c>
    </row>
    <row r="194" spans="1:11" s="23" customFormat="1" ht="15" customHeight="1">
      <c r="A194" s="16" t="s">
        <v>303</v>
      </c>
      <c r="B194" s="17">
        <f t="shared" si="28"/>
        <v>264</v>
      </c>
      <c r="C194" s="18">
        <f t="shared" si="29"/>
        <v>125</v>
      </c>
      <c r="D194" s="18">
        <f t="shared" si="29"/>
        <v>139</v>
      </c>
      <c r="E194" s="21">
        <v>115</v>
      </c>
      <c r="F194" s="18">
        <f t="shared" si="25"/>
        <v>260</v>
      </c>
      <c r="G194" s="39">
        <v>121</v>
      </c>
      <c r="H194" s="39">
        <v>139</v>
      </c>
      <c r="I194" s="18">
        <f t="shared" si="27"/>
        <v>4</v>
      </c>
      <c r="J194" s="21">
        <v>4</v>
      </c>
      <c r="K194" s="22">
        <v>0</v>
      </c>
    </row>
    <row r="195" spans="1:11" s="23" customFormat="1" ht="15" customHeight="1">
      <c r="A195" s="16" t="s">
        <v>304</v>
      </c>
      <c r="B195" s="17">
        <f t="shared" si="28"/>
        <v>314</v>
      </c>
      <c r="C195" s="18">
        <f t="shared" si="29"/>
        <v>150</v>
      </c>
      <c r="D195" s="18">
        <f t="shared" si="29"/>
        <v>164</v>
      </c>
      <c r="E195" s="21">
        <v>139</v>
      </c>
      <c r="F195" s="18">
        <f t="shared" si="25"/>
        <v>313</v>
      </c>
      <c r="G195" s="39">
        <v>149</v>
      </c>
      <c r="H195" s="39">
        <v>164</v>
      </c>
      <c r="I195" s="18">
        <f t="shared" si="27"/>
        <v>1</v>
      </c>
      <c r="J195" s="21">
        <v>1</v>
      </c>
      <c r="K195" s="22">
        <v>0</v>
      </c>
    </row>
    <row r="196" spans="1:11" s="23" customFormat="1" ht="15" customHeight="1">
      <c r="A196" s="16" t="s">
        <v>305</v>
      </c>
      <c r="B196" s="17">
        <f t="shared" si="28"/>
        <v>140</v>
      </c>
      <c r="C196" s="18">
        <f t="shared" si="29"/>
        <v>68</v>
      </c>
      <c r="D196" s="18">
        <f t="shared" si="29"/>
        <v>72</v>
      </c>
      <c r="E196" s="21">
        <v>53</v>
      </c>
      <c r="F196" s="18">
        <f t="shared" si="25"/>
        <v>140</v>
      </c>
      <c r="G196" s="39">
        <v>68</v>
      </c>
      <c r="H196" s="39">
        <v>72</v>
      </c>
      <c r="I196" s="18">
        <f t="shared" si="27"/>
        <v>0</v>
      </c>
      <c r="J196" s="21">
        <v>0</v>
      </c>
      <c r="K196" s="22">
        <v>0</v>
      </c>
    </row>
    <row r="197" spans="1:11" s="23" customFormat="1" ht="15" customHeight="1">
      <c r="A197" s="16" t="s">
        <v>306</v>
      </c>
      <c r="B197" s="17">
        <f t="shared" si="28"/>
        <v>172</v>
      </c>
      <c r="C197" s="18">
        <f t="shared" si="29"/>
        <v>77</v>
      </c>
      <c r="D197" s="18">
        <f t="shared" si="29"/>
        <v>95</v>
      </c>
      <c r="E197" s="21">
        <v>70</v>
      </c>
      <c r="F197" s="18">
        <f t="shared" si="25"/>
        <v>172</v>
      </c>
      <c r="G197" s="39">
        <v>77</v>
      </c>
      <c r="H197" s="39">
        <v>95</v>
      </c>
      <c r="I197" s="18">
        <f t="shared" si="27"/>
        <v>0</v>
      </c>
      <c r="J197" s="21">
        <v>0</v>
      </c>
      <c r="K197" s="22">
        <v>0</v>
      </c>
    </row>
    <row r="198" spans="1:11" s="23" customFormat="1" ht="15" customHeight="1">
      <c r="A198" s="16" t="s">
        <v>307</v>
      </c>
      <c r="B198" s="17">
        <f t="shared" si="28"/>
        <v>93</v>
      </c>
      <c r="C198" s="18">
        <f t="shared" si="29"/>
        <v>49</v>
      </c>
      <c r="D198" s="18">
        <f t="shared" si="29"/>
        <v>44</v>
      </c>
      <c r="E198" s="21">
        <v>38</v>
      </c>
      <c r="F198" s="18">
        <f t="shared" si="25"/>
        <v>93</v>
      </c>
      <c r="G198" s="39">
        <v>49</v>
      </c>
      <c r="H198" s="39">
        <v>44</v>
      </c>
      <c r="I198" s="18">
        <f t="shared" si="27"/>
        <v>0</v>
      </c>
      <c r="J198" s="21">
        <v>0</v>
      </c>
      <c r="K198" s="22">
        <v>0</v>
      </c>
    </row>
    <row r="199" spans="1:11" s="23" customFormat="1" ht="15" customHeight="1">
      <c r="A199" s="16" t="s">
        <v>308</v>
      </c>
      <c r="B199" s="17">
        <f t="shared" si="28"/>
        <v>126</v>
      </c>
      <c r="C199" s="18">
        <f t="shared" si="29"/>
        <v>63</v>
      </c>
      <c r="D199" s="18">
        <f t="shared" si="29"/>
        <v>63</v>
      </c>
      <c r="E199" s="21">
        <v>59</v>
      </c>
      <c r="F199" s="18">
        <f t="shared" si="25"/>
        <v>126</v>
      </c>
      <c r="G199" s="39">
        <v>63</v>
      </c>
      <c r="H199" s="39">
        <v>63</v>
      </c>
      <c r="I199" s="18">
        <f t="shared" si="27"/>
        <v>0</v>
      </c>
      <c r="J199" s="21">
        <v>0</v>
      </c>
      <c r="K199" s="22">
        <v>0</v>
      </c>
    </row>
    <row r="200" spans="1:13" s="23" customFormat="1" ht="15" customHeight="1">
      <c r="A200" s="16" t="s">
        <v>309</v>
      </c>
      <c r="B200" s="17">
        <f t="shared" si="28"/>
        <v>422</v>
      </c>
      <c r="C200" s="18">
        <f t="shared" si="29"/>
        <v>211</v>
      </c>
      <c r="D200" s="18">
        <f t="shared" si="29"/>
        <v>211</v>
      </c>
      <c r="E200" s="21">
        <v>167</v>
      </c>
      <c r="F200" s="18">
        <f t="shared" si="25"/>
        <v>420</v>
      </c>
      <c r="G200" s="39">
        <v>210</v>
      </c>
      <c r="H200" s="39">
        <v>210</v>
      </c>
      <c r="I200" s="18">
        <f t="shared" si="27"/>
        <v>2</v>
      </c>
      <c r="J200" s="21">
        <v>1</v>
      </c>
      <c r="K200" s="22">
        <v>1</v>
      </c>
      <c r="M200" s="27"/>
    </row>
    <row r="201" spans="1:11" s="37" customFormat="1" ht="14.25" customHeight="1">
      <c r="A201" s="16" t="s">
        <v>310</v>
      </c>
      <c r="B201" s="17">
        <f t="shared" si="28"/>
        <v>142</v>
      </c>
      <c r="C201" s="18">
        <f t="shared" si="29"/>
        <v>81</v>
      </c>
      <c r="D201" s="18">
        <f t="shared" si="29"/>
        <v>61</v>
      </c>
      <c r="E201" s="21">
        <v>56</v>
      </c>
      <c r="F201" s="18">
        <f t="shared" si="25"/>
        <v>127</v>
      </c>
      <c r="G201" s="39">
        <v>67</v>
      </c>
      <c r="H201" s="39">
        <v>60</v>
      </c>
      <c r="I201" s="18">
        <f t="shared" si="27"/>
        <v>15</v>
      </c>
      <c r="J201" s="21">
        <v>14</v>
      </c>
      <c r="K201" s="22">
        <v>1</v>
      </c>
    </row>
    <row r="202" spans="1:13" s="23" customFormat="1" ht="14.25" customHeight="1">
      <c r="A202" s="16" t="s">
        <v>311</v>
      </c>
      <c r="B202" s="17">
        <f t="shared" si="28"/>
        <v>137</v>
      </c>
      <c r="C202" s="18">
        <f t="shared" si="29"/>
        <v>66</v>
      </c>
      <c r="D202" s="18">
        <f t="shared" si="29"/>
        <v>71</v>
      </c>
      <c r="E202" s="21">
        <v>66</v>
      </c>
      <c r="F202" s="18">
        <f t="shared" si="25"/>
        <v>135</v>
      </c>
      <c r="G202" s="39">
        <v>65</v>
      </c>
      <c r="H202" s="39">
        <v>70</v>
      </c>
      <c r="I202" s="18">
        <f t="shared" si="27"/>
        <v>2</v>
      </c>
      <c r="J202" s="21">
        <v>1</v>
      </c>
      <c r="K202" s="22">
        <v>1</v>
      </c>
      <c r="M202" s="27"/>
    </row>
    <row r="203" spans="1:13" s="23" customFormat="1" ht="14.25" customHeight="1">
      <c r="A203" s="16" t="s">
        <v>312</v>
      </c>
      <c r="B203" s="17">
        <f t="shared" si="28"/>
        <v>201</v>
      </c>
      <c r="C203" s="18">
        <f t="shared" si="29"/>
        <v>111</v>
      </c>
      <c r="D203" s="18">
        <f t="shared" si="29"/>
        <v>90</v>
      </c>
      <c r="E203" s="21">
        <v>76</v>
      </c>
      <c r="F203" s="18">
        <f t="shared" si="25"/>
        <v>192</v>
      </c>
      <c r="G203" s="39">
        <v>102</v>
      </c>
      <c r="H203" s="39">
        <v>90</v>
      </c>
      <c r="I203" s="18">
        <f t="shared" si="27"/>
        <v>9</v>
      </c>
      <c r="J203" s="21">
        <v>9</v>
      </c>
      <c r="K203" s="22">
        <v>0</v>
      </c>
      <c r="M203" s="27"/>
    </row>
    <row r="204" spans="1:13" s="23" customFormat="1" ht="14.25" customHeight="1">
      <c r="A204" s="16" t="s">
        <v>313</v>
      </c>
      <c r="B204" s="17">
        <f t="shared" si="28"/>
        <v>158</v>
      </c>
      <c r="C204" s="18">
        <f t="shared" si="29"/>
        <v>66</v>
      </c>
      <c r="D204" s="18">
        <f t="shared" si="29"/>
        <v>92</v>
      </c>
      <c r="E204" s="21">
        <v>62</v>
      </c>
      <c r="F204" s="18">
        <f t="shared" si="25"/>
        <v>158</v>
      </c>
      <c r="G204" s="39">
        <v>66</v>
      </c>
      <c r="H204" s="39">
        <v>92</v>
      </c>
      <c r="I204" s="18">
        <f t="shared" si="27"/>
        <v>0</v>
      </c>
      <c r="J204" s="21">
        <v>0</v>
      </c>
      <c r="K204" s="22">
        <v>0</v>
      </c>
      <c r="M204" s="27"/>
    </row>
    <row r="205" spans="1:13" s="23" customFormat="1" ht="14.25" customHeight="1">
      <c r="A205" s="16" t="s">
        <v>314</v>
      </c>
      <c r="B205" s="17">
        <f t="shared" si="28"/>
        <v>94</v>
      </c>
      <c r="C205" s="18">
        <f t="shared" si="29"/>
        <v>48</v>
      </c>
      <c r="D205" s="18">
        <f t="shared" si="29"/>
        <v>46</v>
      </c>
      <c r="E205" s="21">
        <v>42</v>
      </c>
      <c r="F205" s="18">
        <f t="shared" si="25"/>
        <v>94</v>
      </c>
      <c r="G205" s="39">
        <v>48</v>
      </c>
      <c r="H205" s="39">
        <v>46</v>
      </c>
      <c r="I205" s="18">
        <f t="shared" si="27"/>
        <v>0</v>
      </c>
      <c r="J205" s="21">
        <v>0</v>
      </c>
      <c r="K205" s="22">
        <v>0</v>
      </c>
      <c r="M205" s="27"/>
    </row>
    <row r="206" spans="1:11" s="23" customFormat="1" ht="14.25" customHeight="1">
      <c r="A206" s="16" t="s">
        <v>315</v>
      </c>
      <c r="B206" s="17">
        <f t="shared" si="28"/>
        <v>251</v>
      </c>
      <c r="C206" s="18">
        <f t="shared" si="29"/>
        <v>127</v>
      </c>
      <c r="D206" s="18">
        <f t="shared" si="29"/>
        <v>124</v>
      </c>
      <c r="E206" s="21">
        <v>99</v>
      </c>
      <c r="F206" s="18">
        <f t="shared" si="25"/>
        <v>251</v>
      </c>
      <c r="G206" s="39">
        <v>127</v>
      </c>
      <c r="H206" s="39">
        <v>124</v>
      </c>
      <c r="I206" s="18">
        <f t="shared" si="27"/>
        <v>0</v>
      </c>
      <c r="J206" s="21">
        <v>0</v>
      </c>
      <c r="K206" s="22">
        <v>0</v>
      </c>
    </row>
    <row r="207" spans="1:11" s="23" customFormat="1" ht="14.25" customHeight="1">
      <c r="A207" s="16" t="s">
        <v>316</v>
      </c>
      <c r="B207" s="17">
        <f t="shared" si="28"/>
        <v>60</v>
      </c>
      <c r="C207" s="18">
        <f t="shared" si="29"/>
        <v>24</v>
      </c>
      <c r="D207" s="18">
        <f t="shared" si="29"/>
        <v>36</v>
      </c>
      <c r="E207" s="21">
        <v>32</v>
      </c>
      <c r="F207" s="18">
        <f t="shared" si="25"/>
        <v>60</v>
      </c>
      <c r="G207" s="39">
        <v>24</v>
      </c>
      <c r="H207" s="39">
        <v>36</v>
      </c>
      <c r="I207" s="18">
        <f t="shared" si="27"/>
        <v>0</v>
      </c>
      <c r="J207" s="21">
        <v>0</v>
      </c>
      <c r="K207" s="22">
        <v>0</v>
      </c>
    </row>
    <row r="208" spans="1:11" s="23" customFormat="1" ht="14.25" customHeight="1">
      <c r="A208" s="16" t="s">
        <v>317</v>
      </c>
      <c r="B208" s="17">
        <f t="shared" si="28"/>
        <v>68</v>
      </c>
      <c r="C208" s="18">
        <f aca="true" t="shared" si="30" ref="C208:D212">SUM(G208,J208)</f>
        <v>35</v>
      </c>
      <c r="D208" s="18">
        <f t="shared" si="30"/>
        <v>33</v>
      </c>
      <c r="E208" s="21">
        <v>34</v>
      </c>
      <c r="F208" s="18">
        <f t="shared" si="25"/>
        <v>68</v>
      </c>
      <c r="G208" s="39">
        <v>35</v>
      </c>
      <c r="H208" s="39">
        <v>33</v>
      </c>
      <c r="I208" s="18">
        <f t="shared" si="27"/>
        <v>0</v>
      </c>
      <c r="J208" s="21">
        <v>0</v>
      </c>
      <c r="K208" s="22">
        <v>0</v>
      </c>
    </row>
    <row r="209" spans="1:11" s="23" customFormat="1" ht="14.25" customHeight="1">
      <c r="A209" s="16" t="s">
        <v>318</v>
      </c>
      <c r="B209" s="17">
        <f t="shared" si="28"/>
        <v>176</v>
      </c>
      <c r="C209" s="18">
        <f t="shared" si="30"/>
        <v>84</v>
      </c>
      <c r="D209" s="18">
        <f t="shared" si="30"/>
        <v>92</v>
      </c>
      <c r="E209" s="21">
        <v>82</v>
      </c>
      <c r="F209" s="18">
        <f t="shared" si="25"/>
        <v>172</v>
      </c>
      <c r="G209" s="39">
        <v>80</v>
      </c>
      <c r="H209" s="39">
        <v>92</v>
      </c>
      <c r="I209" s="18">
        <f t="shared" si="27"/>
        <v>4</v>
      </c>
      <c r="J209" s="21">
        <v>4</v>
      </c>
      <c r="K209" s="22">
        <v>0</v>
      </c>
    </row>
    <row r="210" spans="1:11" s="23" customFormat="1" ht="14.25" customHeight="1">
      <c r="A210" s="16" t="s">
        <v>319</v>
      </c>
      <c r="B210" s="17">
        <f t="shared" si="28"/>
        <v>0</v>
      </c>
      <c r="C210" s="18">
        <f t="shared" si="30"/>
        <v>0</v>
      </c>
      <c r="D210" s="18">
        <f t="shared" si="30"/>
        <v>0</v>
      </c>
      <c r="E210" s="21"/>
      <c r="F210" s="18">
        <f t="shared" si="25"/>
        <v>0</v>
      </c>
      <c r="G210" s="39"/>
      <c r="H210" s="39"/>
      <c r="I210" s="18">
        <f t="shared" si="27"/>
        <v>0</v>
      </c>
      <c r="J210" s="21">
        <v>0</v>
      </c>
      <c r="K210" s="22">
        <v>0</v>
      </c>
    </row>
    <row r="211" spans="1:11" s="23" customFormat="1" ht="14.25" customHeight="1">
      <c r="A211" s="16" t="s">
        <v>320</v>
      </c>
      <c r="B211" s="17">
        <f t="shared" si="28"/>
        <v>246</v>
      </c>
      <c r="C211" s="18">
        <f t="shared" si="30"/>
        <v>100</v>
      </c>
      <c r="D211" s="18">
        <f t="shared" si="30"/>
        <v>146</v>
      </c>
      <c r="E211" s="21">
        <v>154</v>
      </c>
      <c r="F211" s="18">
        <f t="shared" si="25"/>
        <v>245</v>
      </c>
      <c r="G211" s="39">
        <v>100</v>
      </c>
      <c r="H211" s="39">
        <v>145</v>
      </c>
      <c r="I211" s="18">
        <f t="shared" si="27"/>
        <v>1</v>
      </c>
      <c r="J211" s="21">
        <v>0</v>
      </c>
      <c r="K211" s="22">
        <v>1</v>
      </c>
    </row>
    <row r="212" spans="1:11" s="23" customFormat="1" ht="14.25" customHeight="1">
      <c r="A212" s="31" t="s">
        <v>321</v>
      </c>
      <c r="B212" s="17">
        <f t="shared" si="28"/>
        <v>0</v>
      </c>
      <c r="C212" s="18">
        <f t="shared" si="30"/>
        <v>0</v>
      </c>
      <c r="D212" s="18">
        <f t="shared" si="30"/>
        <v>0</v>
      </c>
      <c r="E212" s="34"/>
      <c r="F212" s="18">
        <f t="shared" si="25"/>
        <v>0</v>
      </c>
      <c r="G212" s="40"/>
      <c r="H212" s="40"/>
      <c r="I212" s="33">
        <f t="shared" si="27"/>
        <v>0</v>
      </c>
      <c r="J212" s="34">
        <v>0</v>
      </c>
      <c r="K212" s="36">
        <v>0</v>
      </c>
    </row>
    <row r="213" spans="1:11" s="23" customFormat="1" ht="18" customHeight="1">
      <c r="A213" s="11" t="s">
        <v>102</v>
      </c>
      <c r="B213" s="12">
        <f>IF(SUM(B214:B235)=SUM(C213:D213),C213+D213,"ERR!!")</f>
        <v>3563</v>
      </c>
      <c r="C213" s="13">
        <f>IF(SUM(C214:C235)=SUM(G213,J213),G213+J213,"ERR!!")</f>
        <v>1758</v>
      </c>
      <c r="D213" s="13">
        <f>IF(SUM(D214:D235)=SUM(H213,K213),H213+K213,"ERR!!")</f>
        <v>1805</v>
      </c>
      <c r="E213" s="13">
        <f>SUM(E214:E235)</f>
        <v>1522</v>
      </c>
      <c r="F213" s="13">
        <f>IF(SUM(F214:F235)=SUM(G213:H213),G213+H213,"ERR!!")</f>
        <v>3527</v>
      </c>
      <c r="G213" s="13">
        <f>SUM(G214:G235)</f>
        <v>1737</v>
      </c>
      <c r="H213" s="13">
        <f>SUM(H214:H235)</f>
        <v>1790</v>
      </c>
      <c r="I213" s="13">
        <f>IF(SUM(I214:I235)=SUM(J213:K213),J213+K213,"ERR!!")</f>
        <v>36</v>
      </c>
      <c r="J213" s="13">
        <f>SUM(J214:J235)</f>
        <v>21</v>
      </c>
      <c r="K213" s="14">
        <f>SUM(K214:K235)</f>
        <v>15</v>
      </c>
    </row>
    <row r="214" spans="1:11" s="23" customFormat="1" ht="14.25" customHeight="1">
      <c r="A214" s="16" t="s">
        <v>322</v>
      </c>
      <c r="B214" s="17">
        <f aca="true" t="shared" si="31" ref="B214:B235">SUM(C214:D214)</f>
        <v>72</v>
      </c>
      <c r="C214" s="18">
        <f>SUM(G214,J214)</f>
        <v>36</v>
      </c>
      <c r="D214" s="18">
        <f>SUM(H214,K214)</f>
        <v>36</v>
      </c>
      <c r="E214" s="21">
        <v>32</v>
      </c>
      <c r="F214" s="18">
        <f t="shared" si="25"/>
        <v>72</v>
      </c>
      <c r="G214" s="21">
        <v>36</v>
      </c>
      <c r="H214" s="21">
        <v>36</v>
      </c>
      <c r="I214" s="18">
        <f aca="true" t="shared" si="32" ref="I214:I235">SUM(J214:K214)</f>
        <v>0</v>
      </c>
      <c r="J214" s="21">
        <v>0</v>
      </c>
      <c r="K214" s="22">
        <v>0</v>
      </c>
    </row>
    <row r="215" spans="1:11" s="23" customFormat="1" ht="14.25" customHeight="1">
      <c r="A215" s="16" t="s">
        <v>323</v>
      </c>
      <c r="B215" s="17">
        <f t="shared" si="31"/>
        <v>144</v>
      </c>
      <c r="C215" s="18">
        <f aca="true" t="shared" si="33" ref="C215:D235">SUM(G215,J215)</f>
        <v>69</v>
      </c>
      <c r="D215" s="18">
        <f t="shared" si="33"/>
        <v>75</v>
      </c>
      <c r="E215" s="21">
        <v>56</v>
      </c>
      <c r="F215" s="18">
        <f t="shared" si="25"/>
        <v>144</v>
      </c>
      <c r="G215" s="21">
        <v>69</v>
      </c>
      <c r="H215" s="21">
        <v>75</v>
      </c>
      <c r="I215" s="18">
        <f t="shared" si="32"/>
        <v>0</v>
      </c>
      <c r="J215" s="21">
        <v>0</v>
      </c>
      <c r="K215" s="22">
        <v>0</v>
      </c>
    </row>
    <row r="216" spans="1:11" s="23" customFormat="1" ht="14.25" customHeight="1">
      <c r="A216" s="16" t="s">
        <v>324</v>
      </c>
      <c r="B216" s="17">
        <f t="shared" si="31"/>
        <v>174</v>
      </c>
      <c r="C216" s="18">
        <f t="shared" si="33"/>
        <v>88</v>
      </c>
      <c r="D216" s="18">
        <f t="shared" si="33"/>
        <v>86</v>
      </c>
      <c r="E216" s="21">
        <v>73</v>
      </c>
      <c r="F216" s="18">
        <f t="shared" si="25"/>
        <v>168</v>
      </c>
      <c r="G216" s="21">
        <v>83</v>
      </c>
      <c r="H216" s="21">
        <v>85</v>
      </c>
      <c r="I216" s="18">
        <f t="shared" si="32"/>
        <v>6</v>
      </c>
      <c r="J216" s="21">
        <v>5</v>
      </c>
      <c r="K216" s="22">
        <v>1</v>
      </c>
    </row>
    <row r="217" spans="1:11" s="23" customFormat="1" ht="14.25" customHeight="1">
      <c r="A217" s="16" t="s">
        <v>325</v>
      </c>
      <c r="B217" s="17">
        <f t="shared" si="31"/>
        <v>230</v>
      </c>
      <c r="C217" s="18">
        <f t="shared" si="33"/>
        <v>123</v>
      </c>
      <c r="D217" s="18">
        <f t="shared" si="33"/>
        <v>107</v>
      </c>
      <c r="E217" s="21">
        <v>93</v>
      </c>
      <c r="F217" s="18">
        <f t="shared" si="25"/>
        <v>230</v>
      </c>
      <c r="G217" s="21">
        <v>123</v>
      </c>
      <c r="H217" s="21">
        <v>107</v>
      </c>
      <c r="I217" s="18">
        <f t="shared" si="32"/>
        <v>0</v>
      </c>
      <c r="J217" s="21">
        <v>0</v>
      </c>
      <c r="K217" s="22">
        <v>0</v>
      </c>
    </row>
    <row r="218" spans="1:11" s="23" customFormat="1" ht="14.25" customHeight="1">
      <c r="A218" s="16" t="s">
        <v>326</v>
      </c>
      <c r="B218" s="17">
        <f t="shared" si="31"/>
        <v>106</v>
      </c>
      <c r="C218" s="18">
        <f t="shared" si="33"/>
        <v>49</v>
      </c>
      <c r="D218" s="18">
        <f t="shared" si="33"/>
        <v>57</v>
      </c>
      <c r="E218" s="21">
        <v>48</v>
      </c>
      <c r="F218" s="18">
        <f t="shared" si="25"/>
        <v>106</v>
      </c>
      <c r="G218" s="21">
        <v>49</v>
      </c>
      <c r="H218" s="21">
        <v>57</v>
      </c>
      <c r="I218" s="18">
        <f t="shared" si="32"/>
        <v>0</v>
      </c>
      <c r="J218" s="21">
        <v>0</v>
      </c>
      <c r="K218" s="22">
        <v>0</v>
      </c>
    </row>
    <row r="219" spans="1:11" s="23" customFormat="1" ht="14.25" customHeight="1">
      <c r="A219" s="16" t="s">
        <v>327</v>
      </c>
      <c r="B219" s="17">
        <f t="shared" si="31"/>
        <v>96</v>
      </c>
      <c r="C219" s="18">
        <f t="shared" si="33"/>
        <v>44</v>
      </c>
      <c r="D219" s="18">
        <f t="shared" si="33"/>
        <v>52</v>
      </c>
      <c r="E219" s="21">
        <v>37</v>
      </c>
      <c r="F219" s="18">
        <f t="shared" si="25"/>
        <v>94</v>
      </c>
      <c r="G219" s="21">
        <v>44</v>
      </c>
      <c r="H219" s="21">
        <v>50</v>
      </c>
      <c r="I219" s="18">
        <f t="shared" si="32"/>
        <v>2</v>
      </c>
      <c r="J219" s="21">
        <v>0</v>
      </c>
      <c r="K219" s="22">
        <v>2</v>
      </c>
    </row>
    <row r="220" spans="1:11" s="23" customFormat="1" ht="14.25" customHeight="1">
      <c r="A220" s="16" t="s">
        <v>328</v>
      </c>
      <c r="B220" s="17">
        <f t="shared" si="31"/>
        <v>191</v>
      </c>
      <c r="C220" s="18">
        <f t="shared" si="33"/>
        <v>99</v>
      </c>
      <c r="D220" s="18">
        <f t="shared" si="33"/>
        <v>92</v>
      </c>
      <c r="E220" s="21">
        <v>80</v>
      </c>
      <c r="F220" s="18">
        <f t="shared" si="25"/>
        <v>191</v>
      </c>
      <c r="G220" s="21">
        <v>99</v>
      </c>
      <c r="H220" s="21">
        <v>92</v>
      </c>
      <c r="I220" s="18">
        <f t="shared" si="32"/>
        <v>0</v>
      </c>
      <c r="J220" s="21">
        <v>0</v>
      </c>
      <c r="K220" s="22">
        <v>0</v>
      </c>
    </row>
    <row r="221" spans="1:11" s="23" customFormat="1" ht="14.25" customHeight="1">
      <c r="A221" s="16" t="s">
        <v>329</v>
      </c>
      <c r="B221" s="17">
        <f t="shared" si="31"/>
        <v>250</v>
      </c>
      <c r="C221" s="18">
        <f t="shared" si="33"/>
        <v>125</v>
      </c>
      <c r="D221" s="18">
        <f t="shared" si="33"/>
        <v>125</v>
      </c>
      <c r="E221" s="21">
        <v>105</v>
      </c>
      <c r="F221" s="18">
        <f t="shared" si="25"/>
        <v>250</v>
      </c>
      <c r="G221" s="21">
        <v>125</v>
      </c>
      <c r="H221" s="21">
        <v>125</v>
      </c>
      <c r="I221" s="18">
        <f t="shared" si="32"/>
        <v>0</v>
      </c>
      <c r="J221" s="21">
        <v>0</v>
      </c>
      <c r="K221" s="22">
        <v>0</v>
      </c>
    </row>
    <row r="222" spans="1:11" s="23" customFormat="1" ht="14.25" customHeight="1">
      <c r="A222" s="16" t="s">
        <v>330</v>
      </c>
      <c r="B222" s="17">
        <f t="shared" si="31"/>
        <v>215</v>
      </c>
      <c r="C222" s="18">
        <f t="shared" si="33"/>
        <v>107</v>
      </c>
      <c r="D222" s="18">
        <f t="shared" si="33"/>
        <v>108</v>
      </c>
      <c r="E222" s="21">
        <v>81</v>
      </c>
      <c r="F222" s="18">
        <f t="shared" si="25"/>
        <v>213</v>
      </c>
      <c r="G222" s="21">
        <v>105</v>
      </c>
      <c r="H222" s="21">
        <v>108</v>
      </c>
      <c r="I222" s="18">
        <f t="shared" si="32"/>
        <v>2</v>
      </c>
      <c r="J222" s="21">
        <v>2</v>
      </c>
      <c r="K222" s="22">
        <v>0</v>
      </c>
    </row>
    <row r="223" spans="1:11" s="23" customFormat="1" ht="14.25" customHeight="1">
      <c r="A223" s="16" t="s">
        <v>331</v>
      </c>
      <c r="B223" s="17">
        <f t="shared" si="31"/>
        <v>379</v>
      </c>
      <c r="C223" s="18">
        <f t="shared" si="33"/>
        <v>193</v>
      </c>
      <c r="D223" s="18">
        <f t="shared" si="33"/>
        <v>186</v>
      </c>
      <c r="E223" s="21">
        <v>155</v>
      </c>
      <c r="F223" s="18">
        <f t="shared" si="25"/>
        <v>377</v>
      </c>
      <c r="G223" s="21">
        <v>193</v>
      </c>
      <c r="H223" s="21">
        <v>184</v>
      </c>
      <c r="I223" s="18">
        <f t="shared" si="32"/>
        <v>2</v>
      </c>
      <c r="J223" s="21">
        <v>0</v>
      </c>
      <c r="K223" s="22">
        <v>2</v>
      </c>
    </row>
    <row r="224" spans="1:11" s="37" customFormat="1" ht="14.25" customHeight="1">
      <c r="A224" s="16" t="s">
        <v>332</v>
      </c>
      <c r="B224" s="17">
        <f t="shared" si="31"/>
        <v>352</v>
      </c>
      <c r="C224" s="18">
        <f t="shared" si="33"/>
        <v>167</v>
      </c>
      <c r="D224" s="18">
        <f t="shared" si="33"/>
        <v>185</v>
      </c>
      <c r="E224" s="21">
        <v>158</v>
      </c>
      <c r="F224" s="18">
        <f t="shared" si="25"/>
        <v>349</v>
      </c>
      <c r="G224" s="21">
        <v>166</v>
      </c>
      <c r="H224" s="21">
        <v>183</v>
      </c>
      <c r="I224" s="18">
        <f t="shared" si="32"/>
        <v>3</v>
      </c>
      <c r="J224" s="21">
        <v>1</v>
      </c>
      <c r="K224" s="22">
        <v>2</v>
      </c>
    </row>
    <row r="225" spans="1:11" s="23" customFormat="1" ht="14.25" customHeight="1">
      <c r="A225" s="16" t="s">
        <v>333</v>
      </c>
      <c r="B225" s="17">
        <f t="shared" si="31"/>
        <v>191</v>
      </c>
      <c r="C225" s="18">
        <f t="shared" si="33"/>
        <v>88</v>
      </c>
      <c r="D225" s="18">
        <f t="shared" si="33"/>
        <v>103</v>
      </c>
      <c r="E225" s="21">
        <v>73</v>
      </c>
      <c r="F225" s="18">
        <f t="shared" si="25"/>
        <v>190</v>
      </c>
      <c r="G225" s="21">
        <v>88</v>
      </c>
      <c r="H225" s="21">
        <v>102</v>
      </c>
      <c r="I225" s="18">
        <f t="shared" si="32"/>
        <v>1</v>
      </c>
      <c r="J225" s="21">
        <v>0</v>
      </c>
      <c r="K225" s="22">
        <v>1</v>
      </c>
    </row>
    <row r="226" spans="1:11" s="23" customFormat="1" ht="14.25" customHeight="1">
      <c r="A226" s="16" t="s">
        <v>334</v>
      </c>
      <c r="B226" s="17">
        <f t="shared" si="31"/>
        <v>207</v>
      </c>
      <c r="C226" s="18">
        <f t="shared" si="33"/>
        <v>91</v>
      </c>
      <c r="D226" s="18">
        <f t="shared" si="33"/>
        <v>116</v>
      </c>
      <c r="E226" s="21">
        <v>90</v>
      </c>
      <c r="F226" s="18">
        <f t="shared" si="25"/>
        <v>207</v>
      </c>
      <c r="G226" s="21">
        <v>91</v>
      </c>
      <c r="H226" s="21">
        <v>116</v>
      </c>
      <c r="I226" s="18">
        <f t="shared" si="32"/>
        <v>0</v>
      </c>
      <c r="J226" s="21">
        <v>0</v>
      </c>
      <c r="K226" s="22">
        <v>0</v>
      </c>
    </row>
    <row r="227" spans="1:11" s="23" customFormat="1" ht="14.25" customHeight="1">
      <c r="A227" s="16" t="s">
        <v>335</v>
      </c>
      <c r="B227" s="17">
        <f t="shared" si="31"/>
        <v>184</v>
      </c>
      <c r="C227" s="18">
        <f t="shared" si="33"/>
        <v>91</v>
      </c>
      <c r="D227" s="18">
        <f t="shared" si="33"/>
        <v>93</v>
      </c>
      <c r="E227" s="21">
        <v>75</v>
      </c>
      <c r="F227" s="18">
        <f t="shared" si="25"/>
        <v>183</v>
      </c>
      <c r="G227" s="21">
        <v>91</v>
      </c>
      <c r="H227" s="21">
        <v>92</v>
      </c>
      <c r="I227" s="18">
        <f t="shared" si="32"/>
        <v>1</v>
      </c>
      <c r="J227" s="21">
        <v>0</v>
      </c>
      <c r="K227" s="22">
        <v>1</v>
      </c>
    </row>
    <row r="228" spans="1:11" s="23" customFormat="1" ht="14.25" customHeight="1">
      <c r="A228" s="16" t="s">
        <v>336</v>
      </c>
      <c r="B228" s="17">
        <f t="shared" si="31"/>
        <v>111</v>
      </c>
      <c r="C228" s="18">
        <f t="shared" si="33"/>
        <v>55</v>
      </c>
      <c r="D228" s="18">
        <f t="shared" si="33"/>
        <v>56</v>
      </c>
      <c r="E228" s="21">
        <v>53</v>
      </c>
      <c r="F228" s="18">
        <f t="shared" si="25"/>
        <v>110</v>
      </c>
      <c r="G228" s="21">
        <v>55</v>
      </c>
      <c r="H228" s="21">
        <v>55</v>
      </c>
      <c r="I228" s="18">
        <f t="shared" si="32"/>
        <v>1</v>
      </c>
      <c r="J228" s="21">
        <v>0</v>
      </c>
      <c r="K228" s="22">
        <v>1</v>
      </c>
    </row>
    <row r="229" spans="1:11" s="23" customFormat="1" ht="14.25" customHeight="1">
      <c r="A229" s="16" t="s">
        <v>337</v>
      </c>
      <c r="B229" s="17">
        <f t="shared" si="31"/>
        <v>134</v>
      </c>
      <c r="C229" s="18">
        <f t="shared" si="33"/>
        <v>72</v>
      </c>
      <c r="D229" s="18">
        <f t="shared" si="33"/>
        <v>62</v>
      </c>
      <c r="E229" s="21">
        <v>73</v>
      </c>
      <c r="F229" s="18">
        <f t="shared" si="25"/>
        <v>134</v>
      </c>
      <c r="G229" s="21">
        <v>72</v>
      </c>
      <c r="H229" s="21">
        <v>62</v>
      </c>
      <c r="I229" s="18">
        <f t="shared" si="32"/>
        <v>0</v>
      </c>
      <c r="J229" s="21">
        <v>0</v>
      </c>
      <c r="K229" s="22">
        <v>0</v>
      </c>
    </row>
    <row r="230" spans="1:11" s="23" customFormat="1" ht="14.25" customHeight="1">
      <c r="A230" s="16" t="s">
        <v>338</v>
      </c>
      <c r="B230" s="17">
        <f t="shared" si="31"/>
        <v>140</v>
      </c>
      <c r="C230" s="18">
        <f t="shared" si="33"/>
        <v>77</v>
      </c>
      <c r="D230" s="18">
        <f t="shared" si="33"/>
        <v>63</v>
      </c>
      <c r="E230" s="21">
        <v>62</v>
      </c>
      <c r="F230" s="18">
        <f aca="true" t="shared" si="34" ref="F230:F235">SUM(G230:H230)</f>
        <v>128</v>
      </c>
      <c r="G230" s="21">
        <v>66</v>
      </c>
      <c r="H230" s="21">
        <v>62</v>
      </c>
      <c r="I230" s="18">
        <f t="shared" si="32"/>
        <v>12</v>
      </c>
      <c r="J230" s="21">
        <v>11</v>
      </c>
      <c r="K230" s="22">
        <v>1</v>
      </c>
    </row>
    <row r="231" spans="1:11" s="23" customFormat="1" ht="14.25" customHeight="1">
      <c r="A231" s="16" t="s">
        <v>339</v>
      </c>
      <c r="B231" s="17">
        <f t="shared" si="31"/>
        <v>32</v>
      </c>
      <c r="C231" s="18">
        <f t="shared" si="33"/>
        <v>14</v>
      </c>
      <c r="D231" s="18">
        <f t="shared" si="33"/>
        <v>18</v>
      </c>
      <c r="E231" s="21">
        <v>16</v>
      </c>
      <c r="F231" s="18">
        <f t="shared" si="34"/>
        <v>32</v>
      </c>
      <c r="G231" s="21">
        <v>14</v>
      </c>
      <c r="H231" s="21">
        <v>18</v>
      </c>
      <c r="I231" s="18">
        <f t="shared" si="32"/>
        <v>0</v>
      </c>
      <c r="J231" s="21">
        <v>0</v>
      </c>
      <c r="K231" s="22">
        <v>0</v>
      </c>
    </row>
    <row r="232" spans="1:11" s="23" customFormat="1" ht="14.25" customHeight="1">
      <c r="A232" s="16" t="s">
        <v>340</v>
      </c>
      <c r="B232" s="17">
        <f t="shared" si="31"/>
        <v>33</v>
      </c>
      <c r="C232" s="18">
        <f t="shared" si="33"/>
        <v>18</v>
      </c>
      <c r="D232" s="18">
        <f t="shared" si="33"/>
        <v>15</v>
      </c>
      <c r="E232" s="21">
        <v>19</v>
      </c>
      <c r="F232" s="18">
        <f t="shared" si="34"/>
        <v>31</v>
      </c>
      <c r="G232" s="21">
        <v>17</v>
      </c>
      <c r="H232" s="21">
        <v>14</v>
      </c>
      <c r="I232" s="18">
        <f t="shared" si="32"/>
        <v>2</v>
      </c>
      <c r="J232" s="21">
        <v>1</v>
      </c>
      <c r="K232" s="22">
        <v>1</v>
      </c>
    </row>
    <row r="233" spans="1:11" s="23" customFormat="1" ht="14.25" customHeight="1">
      <c r="A233" s="16" t="s">
        <v>341</v>
      </c>
      <c r="B233" s="17">
        <f t="shared" si="31"/>
        <v>193</v>
      </c>
      <c r="C233" s="18">
        <f t="shared" si="33"/>
        <v>84</v>
      </c>
      <c r="D233" s="18">
        <f t="shared" si="33"/>
        <v>109</v>
      </c>
      <c r="E233" s="21">
        <v>85</v>
      </c>
      <c r="F233" s="18">
        <f t="shared" si="34"/>
        <v>193</v>
      </c>
      <c r="G233" s="21">
        <v>84</v>
      </c>
      <c r="H233" s="21">
        <v>109</v>
      </c>
      <c r="I233" s="18">
        <f t="shared" si="32"/>
        <v>0</v>
      </c>
      <c r="J233" s="21">
        <v>0</v>
      </c>
      <c r="K233" s="22">
        <v>0</v>
      </c>
    </row>
    <row r="234" spans="1:11" s="23" customFormat="1" ht="14.25" customHeight="1">
      <c r="A234" s="16" t="s">
        <v>342</v>
      </c>
      <c r="B234" s="17">
        <f t="shared" si="31"/>
        <v>76</v>
      </c>
      <c r="C234" s="18">
        <f t="shared" si="33"/>
        <v>40</v>
      </c>
      <c r="D234" s="18">
        <f t="shared" si="33"/>
        <v>36</v>
      </c>
      <c r="E234" s="21">
        <v>32</v>
      </c>
      <c r="F234" s="18">
        <f t="shared" si="34"/>
        <v>76</v>
      </c>
      <c r="G234" s="21">
        <v>40</v>
      </c>
      <c r="H234" s="21">
        <v>36</v>
      </c>
      <c r="I234" s="18">
        <f t="shared" si="32"/>
        <v>0</v>
      </c>
      <c r="J234" s="21">
        <v>0</v>
      </c>
      <c r="K234" s="22">
        <v>0</v>
      </c>
    </row>
    <row r="235" spans="1:13" s="23" customFormat="1" ht="14.25" customHeight="1">
      <c r="A235" s="16" t="s">
        <v>343</v>
      </c>
      <c r="B235" s="17">
        <f t="shared" si="31"/>
        <v>53</v>
      </c>
      <c r="C235" s="18">
        <f t="shared" si="33"/>
        <v>28</v>
      </c>
      <c r="D235" s="18">
        <f t="shared" si="33"/>
        <v>25</v>
      </c>
      <c r="E235" s="21">
        <v>26</v>
      </c>
      <c r="F235" s="18">
        <f t="shared" si="34"/>
        <v>49</v>
      </c>
      <c r="G235" s="21">
        <v>27</v>
      </c>
      <c r="H235" s="21">
        <v>22</v>
      </c>
      <c r="I235" s="18">
        <f t="shared" si="32"/>
        <v>4</v>
      </c>
      <c r="J235" s="21">
        <v>1</v>
      </c>
      <c r="K235" s="22">
        <v>3</v>
      </c>
      <c r="M235" s="27"/>
    </row>
    <row r="236" spans="1:13" s="23" customFormat="1" ht="18" customHeight="1">
      <c r="A236" s="11" t="s">
        <v>103</v>
      </c>
      <c r="B236" s="12">
        <f>IF(SUM(B237:B250,B251:B260)=SUM(C236:D236),C236+D236,"ERR!!")</f>
        <v>6262</v>
      </c>
      <c r="C236" s="13">
        <f>IF(SUM(C237:C250,C251:C260)=SUM(G236,J236),G236+J236,"ERR!!")</f>
        <v>3087</v>
      </c>
      <c r="D236" s="13">
        <f>IF(SUM(D237:D250,D251:D260)=SUM(H236,K236),H236+K236,"ERR!!")</f>
        <v>3175</v>
      </c>
      <c r="E236" s="13">
        <f>SUM(E237:E250,E251:E260)</f>
        <v>2516</v>
      </c>
      <c r="F236" s="13">
        <f>IF(SUM(F237:F250,F251:F260)=SUM(G236:H236),G236+H236,"ERR!!")</f>
        <v>6206</v>
      </c>
      <c r="G236" s="13">
        <f>SUM(G237:G250,G251:G260)</f>
        <v>3057</v>
      </c>
      <c r="H236" s="13">
        <f>SUM(H237:H250,H251:H260)</f>
        <v>3149</v>
      </c>
      <c r="I236" s="13">
        <f>IF(SUM(I237:I250,I251:I260)=SUM(J236:K236),J236+K236,"ERR!!")</f>
        <v>56</v>
      </c>
      <c r="J236" s="13">
        <f>SUM(J237:J250,J251:J260)</f>
        <v>30</v>
      </c>
      <c r="K236" s="14">
        <f>SUM(K237:K250,K251:K260)</f>
        <v>26</v>
      </c>
      <c r="M236" s="27"/>
    </row>
    <row r="237" spans="1:13" s="23" customFormat="1" ht="14.25" customHeight="1">
      <c r="A237" s="16" t="s">
        <v>344</v>
      </c>
      <c r="B237" s="17">
        <f aca="true" t="shared" si="35" ref="B237:B260">SUM(C237:D237)</f>
        <v>1054</v>
      </c>
      <c r="C237" s="18">
        <f aca="true" t="shared" si="36" ref="C237:D252">SUM(G237,J237)</f>
        <v>523</v>
      </c>
      <c r="D237" s="18">
        <f t="shared" si="36"/>
        <v>531</v>
      </c>
      <c r="E237" s="21">
        <v>398</v>
      </c>
      <c r="F237" s="18">
        <f aca="true" t="shared" si="37" ref="F237:F260">SUM(G237:H237)</f>
        <v>1040</v>
      </c>
      <c r="G237" s="21">
        <v>520</v>
      </c>
      <c r="H237" s="21">
        <v>520</v>
      </c>
      <c r="I237" s="18">
        <f>SUM(J237:K237)</f>
        <v>14</v>
      </c>
      <c r="J237" s="21">
        <v>3</v>
      </c>
      <c r="K237" s="22">
        <v>11</v>
      </c>
      <c r="M237" s="27"/>
    </row>
    <row r="238" spans="1:13" s="23" customFormat="1" ht="14.25" customHeight="1">
      <c r="A238" s="16" t="s">
        <v>345</v>
      </c>
      <c r="B238" s="17">
        <f t="shared" si="35"/>
        <v>600</v>
      </c>
      <c r="C238" s="18">
        <f t="shared" si="36"/>
        <v>300</v>
      </c>
      <c r="D238" s="18">
        <f t="shared" si="36"/>
        <v>300</v>
      </c>
      <c r="E238" s="21">
        <v>240</v>
      </c>
      <c r="F238" s="18">
        <f t="shared" si="37"/>
        <v>599</v>
      </c>
      <c r="G238" s="21">
        <v>299</v>
      </c>
      <c r="H238" s="21">
        <v>300</v>
      </c>
      <c r="I238" s="18">
        <f aca="true" t="shared" si="38" ref="I238:I260">SUM(J238:K238)</f>
        <v>1</v>
      </c>
      <c r="J238" s="21">
        <v>1</v>
      </c>
      <c r="K238" s="22">
        <v>0</v>
      </c>
      <c r="M238" s="27"/>
    </row>
    <row r="239" spans="1:12" s="23" customFormat="1" ht="14.25" customHeight="1">
      <c r="A239" s="16" t="s">
        <v>346</v>
      </c>
      <c r="B239" s="17">
        <f t="shared" si="35"/>
        <v>307</v>
      </c>
      <c r="C239" s="18">
        <f t="shared" si="36"/>
        <v>155</v>
      </c>
      <c r="D239" s="18">
        <f t="shared" si="36"/>
        <v>152</v>
      </c>
      <c r="E239" s="21">
        <v>123</v>
      </c>
      <c r="F239" s="18">
        <f t="shared" si="37"/>
        <v>306</v>
      </c>
      <c r="G239" s="21">
        <v>155</v>
      </c>
      <c r="H239" s="21">
        <v>151</v>
      </c>
      <c r="I239" s="18">
        <f t="shared" si="38"/>
        <v>1</v>
      </c>
      <c r="J239" s="21">
        <v>0</v>
      </c>
      <c r="K239" s="22">
        <v>1</v>
      </c>
      <c r="L239" s="27"/>
    </row>
    <row r="240" spans="1:12" s="23" customFormat="1" ht="14.25" customHeight="1">
      <c r="A240" s="16" t="s">
        <v>347</v>
      </c>
      <c r="B240" s="17">
        <f t="shared" si="35"/>
        <v>257</v>
      </c>
      <c r="C240" s="18">
        <f t="shared" si="36"/>
        <v>126</v>
      </c>
      <c r="D240" s="18">
        <f t="shared" si="36"/>
        <v>131</v>
      </c>
      <c r="E240" s="21">
        <v>96</v>
      </c>
      <c r="F240" s="18">
        <f t="shared" si="37"/>
        <v>253</v>
      </c>
      <c r="G240" s="21">
        <v>123</v>
      </c>
      <c r="H240" s="21">
        <v>130</v>
      </c>
      <c r="I240" s="18">
        <f t="shared" si="38"/>
        <v>4</v>
      </c>
      <c r="J240" s="21">
        <v>3</v>
      </c>
      <c r="K240" s="22">
        <v>1</v>
      </c>
      <c r="L240" s="27"/>
    </row>
    <row r="241" spans="1:12" s="23" customFormat="1" ht="14.25" customHeight="1">
      <c r="A241" s="16" t="s">
        <v>348</v>
      </c>
      <c r="B241" s="17">
        <f t="shared" si="35"/>
        <v>225</v>
      </c>
      <c r="C241" s="18">
        <f t="shared" si="36"/>
        <v>111</v>
      </c>
      <c r="D241" s="18">
        <f t="shared" si="36"/>
        <v>114</v>
      </c>
      <c r="E241" s="21">
        <v>97</v>
      </c>
      <c r="F241" s="18">
        <f t="shared" si="37"/>
        <v>223</v>
      </c>
      <c r="G241" s="21">
        <v>111</v>
      </c>
      <c r="H241" s="21">
        <v>112</v>
      </c>
      <c r="I241" s="18">
        <f t="shared" si="38"/>
        <v>2</v>
      </c>
      <c r="J241" s="21">
        <v>0</v>
      </c>
      <c r="K241" s="22">
        <v>2</v>
      </c>
      <c r="L241" s="27"/>
    </row>
    <row r="242" spans="1:12" s="23" customFormat="1" ht="14.25" customHeight="1">
      <c r="A242" s="16" t="s">
        <v>349</v>
      </c>
      <c r="B242" s="17">
        <f t="shared" si="35"/>
        <v>146</v>
      </c>
      <c r="C242" s="18">
        <f t="shared" si="36"/>
        <v>71</v>
      </c>
      <c r="D242" s="18">
        <f t="shared" si="36"/>
        <v>75</v>
      </c>
      <c r="E242" s="21">
        <v>73</v>
      </c>
      <c r="F242" s="18">
        <f t="shared" si="37"/>
        <v>145</v>
      </c>
      <c r="G242" s="21">
        <v>70</v>
      </c>
      <c r="H242" s="21">
        <v>75</v>
      </c>
      <c r="I242" s="18">
        <f t="shared" si="38"/>
        <v>1</v>
      </c>
      <c r="J242" s="21">
        <v>1</v>
      </c>
      <c r="K242" s="22">
        <v>0</v>
      </c>
      <c r="L242" s="27"/>
    </row>
    <row r="243" spans="1:12" s="23" customFormat="1" ht="14.25" customHeight="1">
      <c r="A243" s="16" t="s">
        <v>350</v>
      </c>
      <c r="B243" s="17">
        <f t="shared" si="35"/>
        <v>111</v>
      </c>
      <c r="C243" s="18">
        <f t="shared" si="36"/>
        <v>51</v>
      </c>
      <c r="D243" s="18">
        <f t="shared" si="36"/>
        <v>60</v>
      </c>
      <c r="E243" s="21">
        <v>47</v>
      </c>
      <c r="F243" s="18">
        <f t="shared" si="37"/>
        <v>109</v>
      </c>
      <c r="G243" s="21">
        <v>50</v>
      </c>
      <c r="H243" s="21">
        <v>59</v>
      </c>
      <c r="I243" s="18">
        <f t="shared" si="38"/>
        <v>2</v>
      </c>
      <c r="J243" s="21">
        <v>1</v>
      </c>
      <c r="K243" s="22">
        <v>1</v>
      </c>
      <c r="L243" s="27"/>
    </row>
    <row r="244" spans="1:12" s="23" customFormat="1" ht="14.25" customHeight="1">
      <c r="A244" s="16" t="s">
        <v>351</v>
      </c>
      <c r="B244" s="17">
        <f t="shared" si="35"/>
        <v>165</v>
      </c>
      <c r="C244" s="18">
        <f t="shared" si="36"/>
        <v>74</v>
      </c>
      <c r="D244" s="18">
        <f t="shared" si="36"/>
        <v>91</v>
      </c>
      <c r="E244" s="21">
        <v>63</v>
      </c>
      <c r="F244" s="18">
        <f t="shared" si="37"/>
        <v>163</v>
      </c>
      <c r="G244" s="21">
        <v>72</v>
      </c>
      <c r="H244" s="21">
        <v>91</v>
      </c>
      <c r="I244" s="18">
        <f t="shared" si="38"/>
        <v>2</v>
      </c>
      <c r="J244" s="21">
        <v>2</v>
      </c>
      <c r="K244" s="22">
        <v>0</v>
      </c>
      <c r="L244" s="27"/>
    </row>
    <row r="245" spans="1:12" s="23" customFormat="1" ht="14.25" customHeight="1">
      <c r="A245" s="16" t="s">
        <v>352</v>
      </c>
      <c r="B245" s="17">
        <f t="shared" si="35"/>
        <v>246</v>
      </c>
      <c r="C245" s="18">
        <f t="shared" si="36"/>
        <v>130</v>
      </c>
      <c r="D245" s="18">
        <f t="shared" si="36"/>
        <v>116</v>
      </c>
      <c r="E245" s="21">
        <v>95</v>
      </c>
      <c r="F245" s="18">
        <f t="shared" si="37"/>
        <v>246</v>
      </c>
      <c r="G245" s="21">
        <v>130</v>
      </c>
      <c r="H245" s="21">
        <v>116</v>
      </c>
      <c r="I245" s="18">
        <f t="shared" si="38"/>
        <v>0</v>
      </c>
      <c r="J245" s="21">
        <v>0</v>
      </c>
      <c r="K245" s="22">
        <v>0</v>
      </c>
      <c r="L245" s="27"/>
    </row>
    <row r="246" spans="1:12" s="23" customFormat="1" ht="14.25" customHeight="1">
      <c r="A246" s="16" t="s">
        <v>353</v>
      </c>
      <c r="B246" s="17">
        <f t="shared" si="35"/>
        <v>373</v>
      </c>
      <c r="C246" s="18">
        <f t="shared" si="36"/>
        <v>189</v>
      </c>
      <c r="D246" s="18">
        <f t="shared" si="36"/>
        <v>184</v>
      </c>
      <c r="E246" s="21">
        <v>152</v>
      </c>
      <c r="F246" s="18">
        <f t="shared" si="37"/>
        <v>367</v>
      </c>
      <c r="G246" s="21">
        <v>187</v>
      </c>
      <c r="H246" s="21">
        <v>180</v>
      </c>
      <c r="I246" s="18">
        <f t="shared" si="38"/>
        <v>6</v>
      </c>
      <c r="J246" s="21">
        <v>2</v>
      </c>
      <c r="K246" s="22">
        <v>4</v>
      </c>
      <c r="L246" s="27"/>
    </row>
    <row r="247" spans="1:12" s="23" customFormat="1" ht="14.25" customHeight="1">
      <c r="A247" s="16" t="s">
        <v>354</v>
      </c>
      <c r="B247" s="17">
        <f t="shared" si="35"/>
        <v>165</v>
      </c>
      <c r="C247" s="18">
        <f t="shared" si="36"/>
        <v>80</v>
      </c>
      <c r="D247" s="18">
        <f t="shared" si="36"/>
        <v>85</v>
      </c>
      <c r="E247" s="21">
        <v>69</v>
      </c>
      <c r="F247" s="18">
        <f t="shared" si="37"/>
        <v>162</v>
      </c>
      <c r="G247" s="21">
        <v>78</v>
      </c>
      <c r="H247" s="21">
        <v>84</v>
      </c>
      <c r="I247" s="18">
        <f t="shared" si="38"/>
        <v>3</v>
      </c>
      <c r="J247" s="21">
        <v>2</v>
      </c>
      <c r="K247" s="22">
        <v>1</v>
      </c>
      <c r="L247" s="27"/>
    </row>
    <row r="248" spans="1:12" s="23" customFormat="1" ht="14.25" customHeight="1">
      <c r="A248" s="16" t="s">
        <v>355</v>
      </c>
      <c r="B248" s="17">
        <f t="shared" si="35"/>
        <v>267</v>
      </c>
      <c r="C248" s="18">
        <f t="shared" si="36"/>
        <v>138</v>
      </c>
      <c r="D248" s="18">
        <f t="shared" si="36"/>
        <v>129</v>
      </c>
      <c r="E248" s="21">
        <v>102</v>
      </c>
      <c r="F248" s="18">
        <f t="shared" si="37"/>
        <v>265</v>
      </c>
      <c r="G248" s="21">
        <v>136</v>
      </c>
      <c r="H248" s="21">
        <v>129</v>
      </c>
      <c r="I248" s="18">
        <f t="shared" si="38"/>
        <v>2</v>
      </c>
      <c r="J248" s="21">
        <v>2</v>
      </c>
      <c r="K248" s="22">
        <v>0</v>
      </c>
      <c r="L248" s="27"/>
    </row>
    <row r="249" spans="1:12" s="15" customFormat="1" ht="14.25" customHeight="1">
      <c r="A249" s="16" t="s">
        <v>356</v>
      </c>
      <c r="B249" s="17">
        <f t="shared" si="35"/>
        <v>361</v>
      </c>
      <c r="C249" s="18">
        <f t="shared" si="36"/>
        <v>184</v>
      </c>
      <c r="D249" s="18">
        <f t="shared" si="36"/>
        <v>177</v>
      </c>
      <c r="E249" s="21">
        <v>128</v>
      </c>
      <c r="F249" s="18">
        <f t="shared" si="37"/>
        <v>352</v>
      </c>
      <c r="G249" s="21">
        <v>175</v>
      </c>
      <c r="H249" s="21">
        <v>177</v>
      </c>
      <c r="I249" s="18">
        <f t="shared" si="38"/>
        <v>9</v>
      </c>
      <c r="J249" s="21">
        <v>9</v>
      </c>
      <c r="K249" s="22">
        <v>0</v>
      </c>
      <c r="L249" s="41"/>
    </row>
    <row r="250" spans="1:12" s="23" customFormat="1" ht="14.25" customHeight="1">
      <c r="A250" s="16" t="s">
        <v>357</v>
      </c>
      <c r="B250" s="17">
        <f t="shared" si="35"/>
        <v>161</v>
      </c>
      <c r="C250" s="18">
        <f t="shared" si="36"/>
        <v>80</v>
      </c>
      <c r="D250" s="18">
        <f t="shared" si="36"/>
        <v>81</v>
      </c>
      <c r="E250" s="21">
        <v>59</v>
      </c>
      <c r="F250" s="18">
        <f t="shared" si="37"/>
        <v>155</v>
      </c>
      <c r="G250" s="21">
        <v>77</v>
      </c>
      <c r="H250" s="21">
        <v>78</v>
      </c>
      <c r="I250" s="18">
        <f t="shared" si="38"/>
        <v>6</v>
      </c>
      <c r="J250" s="21">
        <v>3</v>
      </c>
      <c r="K250" s="22">
        <v>3</v>
      </c>
      <c r="L250" s="27"/>
    </row>
    <row r="251" spans="1:12" s="23" customFormat="1" ht="14.25" customHeight="1">
      <c r="A251" s="16" t="s">
        <v>358</v>
      </c>
      <c r="B251" s="17">
        <f t="shared" si="35"/>
        <v>103</v>
      </c>
      <c r="C251" s="18">
        <f t="shared" si="36"/>
        <v>45</v>
      </c>
      <c r="D251" s="18">
        <f t="shared" si="36"/>
        <v>58</v>
      </c>
      <c r="E251" s="21">
        <v>37</v>
      </c>
      <c r="F251" s="18">
        <f t="shared" si="37"/>
        <v>103</v>
      </c>
      <c r="G251" s="21">
        <v>45</v>
      </c>
      <c r="H251" s="21">
        <v>58</v>
      </c>
      <c r="I251" s="18">
        <f t="shared" si="38"/>
        <v>0</v>
      </c>
      <c r="J251" s="21">
        <v>0</v>
      </c>
      <c r="K251" s="22">
        <v>0</v>
      </c>
      <c r="L251" s="27"/>
    </row>
    <row r="252" spans="1:12" s="23" customFormat="1" ht="14.25" customHeight="1">
      <c r="A252" s="16" t="s">
        <v>359</v>
      </c>
      <c r="B252" s="17">
        <f t="shared" si="35"/>
        <v>339</v>
      </c>
      <c r="C252" s="18">
        <f t="shared" si="36"/>
        <v>170</v>
      </c>
      <c r="D252" s="18">
        <f t="shared" si="36"/>
        <v>169</v>
      </c>
      <c r="E252" s="21">
        <v>126</v>
      </c>
      <c r="F252" s="18">
        <f t="shared" si="37"/>
        <v>339</v>
      </c>
      <c r="G252" s="21">
        <v>170</v>
      </c>
      <c r="H252" s="21">
        <v>169</v>
      </c>
      <c r="I252" s="18">
        <f t="shared" si="38"/>
        <v>0</v>
      </c>
      <c r="J252" s="21">
        <v>0</v>
      </c>
      <c r="K252" s="22">
        <v>0</v>
      </c>
      <c r="L252" s="27"/>
    </row>
    <row r="253" spans="1:12" s="23" customFormat="1" ht="14.25" customHeight="1">
      <c r="A253" s="16" t="s">
        <v>360</v>
      </c>
      <c r="B253" s="17">
        <f t="shared" si="35"/>
        <v>217</v>
      </c>
      <c r="C253" s="18">
        <f aca="true" t="shared" si="39" ref="C253:D260">SUM(G253,J253)</f>
        <v>105</v>
      </c>
      <c r="D253" s="18">
        <f t="shared" si="39"/>
        <v>112</v>
      </c>
      <c r="E253" s="21">
        <v>102</v>
      </c>
      <c r="F253" s="18">
        <f t="shared" si="37"/>
        <v>217</v>
      </c>
      <c r="G253" s="21">
        <v>105</v>
      </c>
      <c r="H253" s="21">
        <v>112</v>
      </c>
      <c r="I253" s="18">
        <f t="shared" si="38"/>
        <v>0</v>
      </c>
      <c r="J253" s="21">
        <v>0</v>
      </c>
      <c r="K253" s="22">
        <v>0</v>
      </c>
      <c r="L253" s="27"/>
    </row>
    <row r="254" spans="1:12" s="23" customFormat="1" ht="14.25" customHeight="1">
      <c r="A254" s="16" t="s">
        <v>361</v>
      </c>
      <c r="B254" s="17">
        <f t="shared" si="35"/>
        <v>119</v>
      </c>
      <c r="C254" s="18">
        <f t="shared" si="39"/>
        <v>61</v>
      </c>
      <c r="D254" s="18">
        <f t="shared" si="39"/>
        <v>58</v>
      </c>
      <c r="E254" s="21">
        <v>51</v>
      </c>
      <c r="F254" s="18">
        <f t="shared" si="37"/>
        <v>119</v>
      </c>
      <c r="G254" s="21">
        <v>61</v>
      </c>
      <c r="H254" s="21">
        <v>58</v>
      </c>
      <c r="I254" s="18">
        <f t="shared" si="38"/>
        <v>0</v>
      </c>
      <c r="J254" s="21">
        <v>0</v>
      </c>
      <c r="K254" s="22">
        <v>0</v>
      </c>
      <c r="L254" s="27"/>
    </row>
    <row r="255" spans="1:12" s="23" customFormat="1" ht="14.25" customHeight="1">
      <c r="A255" s="16" t="s">
        <v>362</v>
      </c>
      <c r="B255" s="17">
        <f t="shared" si="35"/>
        <v>116</v>
      </c>
      <c r="C255" s="18">
        <f t="shared" si="39"/>
        <v>50</v>
      </c>
      <c r="D255" s="18">
        <f t="shared" si="39"/>
        <v>66</v>
      </c>
      <c r="E255" s="21">
        <v>53</v>
      </c>
      <c r="F255" s="18">
        <f t="shared" si="37"/>
        <v>116</v>
      </c>
      <c r="G255" s="21">
        <v>50</v>
      </c>
      <c r="H255" s="21">
        <v>66</v>
      </c>
      <c r="I255" s="18">
        <f t="shared" si="38"/>
        <v>0</v>
      </c>
      <c r="J255" s="21">
        <v>0</v>
      </c>
      <c r="K255" s="22">
        <v>0</v>
      </c>
      <c r="L255" s="27"/>
    </row>
    <row r="256" spans="1:12" s="23" customFormat="1" ht="14.25" customHeight="1">
      <c r="A256" s="16" t="s">
        <v>363</v>
      </c>
      <c r="B256" s="17">
        <f t="shared" si="35"/>
        <v>382</v>
      </c>
      <c r="C256" s="18">
        <f t="shared" si="39"/>
        <v>188</v>
      </c>
      <c r="D256" s="18">
        <f t="shared" si="39"/>
        <v>194</v>
      </c>
      <c r="E256" s="21">
        <v>150</v>
      </c>
      <c r="F256" s="18">
        <f t="shared" si="37"/>
        <v>382</v>
      </c>
      <c r="G256" s="21">
        <v>188</v>
      </c>
      <c r="H256" s="21">
        <v>194</v>
      </c>
      <c r="I256" s="18">
        <f t="shared" si="38"/>
        <v>0</v>
      </c>
      <c r="J256" s="21">
        <v>0</v>
      </c>
      <c r="K256" s="22">
        <v>0</v>
      </c>
      <c r="L256" s="27"/>
    </row>
    <row r="257" spans="1:12" s="23" customFormat="1" ht="14.25" customHeight="1">
      <c r="A257" s="16" t="s">
        <v>364</v>
      </c>
      <c r="B257" s="17">
        <f t="shared" si="35"/>
        <v>253</v>
      </c>
      <c r="C257" s="18">
        <f t="shared" si="39"/>
        <v>116</v>
      </c>
      <c r="D257" s="18">
        <f t="shared" si="39"/>
        <v>137</v>
      </c>
      <c r="E257" s="21">
        <v>113</v>
      </c>
      <c r="F257" s="18">
        <f t="shared" si="37"/>
        <v>252</v>
      </c>
      <c r="G257" s="21">
        <v>116</v>
      </c>
      <c r="H257" s="21">
        <v>136</v>
      </c>
      <c r="I257" s="18">
        <f t="shared" si="38"/>
        <v>1</v>
      </c>
      <c r="J257" s="21">
        <v>0</v>
      </c>
      <c r="K257" s="22">
        <v>1</v>
      </c>
      <c r="L257" s="27"/>
    </row>
    <row r="258" spans="1:12" s="23" customFormat="1" ht="14.25" customHeight="1">
      <c r="A258" s="16" t="s">
        <v>365</v>
      </c>
      <c r="B258" s="17">
        <f t="shared" si="35"/>
        <v>130</v>
      </c>
      <c r="C258" s="18">
        <f t="shared" si="39"/>
        <v>66</v>
      </c>
      <c r="D258" s="18">
        <f t="shared" si="39"/>
        <v>64</v>
      </c>
      <c r="E258" s="21">
        <v>61</v>
      </c>
      <c r="F258" s="18">
        <f t="shared" si="37"/>
        <v>128</v>
      </c>
      <c r="G258" s="21">
        <v>65</v>
      </c>
      <c r="H258" s="21">
        <v>63</v>
      </c>
      <c r="I258" s="18">
        <f t="shared" si="38"/>
        <v>2</v>
      </c>
      <c r="J258" s="21">
        <v>1</v>
      </c>
      <c r="K258" s="22">
        <v>1</v>
      </c>
      <c r="L258" s="27"/>
    </row>
    <row r="259" spans="1:12" s="23" customFormat="1" ht="14.25" customHeight="1">
      <c r="A259" s="16" t="s">
        <v>366</v>
      </c>
      <c r="B259" s="17">
        <f t="shared" si="35"/>
        <v>69</v>
      </c>
      <c r="C259" s="18">
        <f t="shared" si="39"/>
        <v>33</v>
      </c>
      <c r="D259" s="18">
        <f t="shared" si="39"/>
        <v>36</v>
      </c>
      <c r="E259" s="21">
        <v>35</v>
      </c>
      <c r="F259" s="18">
        <f t="shared" si="37"/>
        <v>69</v>
      </c>
      <c r="G259" s="21">
        <v>33</v>
      </c>
      <c r="H259" s="21">
        <v>36</v>
      </c>
      <c r="I259" s="18">
        <f t="shared" si="38"/>
        <v>0</v>
      </c>
      <c r="J259" s="21">
        <v>0</v>
      </c>
      <c r="K259" s="22">
        <v>0</v>
      </c>
      <c r="L259" s="27"/>
    </row>
    <row r="260" spans="1:12" s="23" customFormat="1" ht="14.25" customHeight="1">
      <c r="A260" s="16" t="s">
        <v>367</v>
      </c>
      <c r="B260" s="17">
        <f t="shared" si="35"/>
        <v>96</v>
      </c>
      <c r="C260" s="18">
        <f t="shared" si="39"/>
        <v>41</v>
      </c>
      <c r="D260" s="18">
        <f t="shared" si="39"/>
        <v>55</v>
      </c>
      <c r="E260" s="21">
        <v>46</v>
      </c>
      <c r="F260" s="18">
        <f t="shared" si="37"/>
        <v>96</v>
      </c>
      <c r="G260" s="21">
        <v>41</v>
      </c>
      <c r="H260" s="21">
        <v>55</v>
      </c>
      <c r="I260" s="18">
        <f t="shared" si="38"/>
        <v>0</v>
      </c>
      <c r="J260" s="21">
        <v>0</v>
      </c>
      <c r="K260" s="22">
        <v>0</v>
      </c>
      <c r="L260" s="27"/>
    </row>
    <row r="261" spans="1:12" s="23" customFormat="1" ht="18" customHeight="1">
      <c r="A261" s="11" t="s">
        <v>104</v>
      </c>
      <c r="B261" s="12">
        <f>IF(SUM(B262:B284)=SUM(C261:D261),C261+D261,"ERR!!")</f>
        <v>3242</v>
      </c>
      <c r="C261" s="13">
        <f>IF(SUM(C262:C284)=SUM(G261,J261),G261+J261,"ERR!!")</f>
        <v>1617</v>
      </c>
      <c r="D261" s="13">
        <f>IF(SUM(D262:D284)=SUM(H261,K261),H261+K261,"ERR!!")</f>
        <v>1625</v>
      </c>
      <c r="E261" s="42">
        <f>SUM(E262:E284)</f>
        <v>1442</v>
      </c>
      <c r="F261" s="13">
        <f>IF(SUM(F262:F284)=SUM(G261:H261),G261+H261,"ERR!!")</f>
        <v>3229</v>
      </c>
      <c r="G261" s="13">
        <f>SUM(G262:G284)</f>
        <v>1613</v>
      </c>
      <c r="H261" s="13">
        <f>SUM(H262:H284)</f>
        <v>1616</v>
      </c>
      <c r="I261" s="13">
        <f>IF(SUM(I262:I284)=SUM(J261:K261),J261+K261,"ERR!!")</f>
        <v>13</v>
      </c>
      <c r="J261" s="13">
        <f>SUM(J262:J284)</f>
        <v>4</v>
      </c>
      <c r="K261" s="14">
        <f>SUM(K262:K284)</f>
        <v>9</v>
      </c>
      <c r="L261" s="27"/>
    </row>
    <row r="262" spans="1:12" s="23" customFormat="1" ht="14.25" customHeight="1">
      <c r="A262" s="16" t="s">
        <v>368</v>
      </c>
      <c r="B262" s="17">
        <f>SUM(C262:D262)</f>
        <v>257</v>
      </c>
      <c r="C262" s="18">
        <f aca="true" t="shared" si="40" ref="C262:D284">SUM(G262,J262)</f>
        <v>133</v>
      </c>
      <c r="D262" s="18">
        <f t="shared" si="40"/>
        <v>124</v>
      </c>
      <c r="E262" s="43">
        <v>93</v>
      </c>
      <c r="F262" s="18">
        <f>SUM(G262:H262)</f>
        <v>256</v>
      </c>
      <c r="G262" s="18">
        <v>133</v>
      </c>
      <c r="H262" s="18">
        <v>123</v>
      </c>
      <c r="I262" s="18">
        <f aca="true" t="shared" si="41" ref="I262:I284">SUM(J262:K262)</f>
        <v>1</v>
      </c>
      <c r="J262" s="21">
        <v>0</v>
      </c>
      <c r="K262" s="22">
        <v>1</v>
      </c>
      <c r="L262" s="27"/>
    </row>
    <row r="263" spans="1:12" s="23" customFormat="1" ht="14.25" customHeight="1">
      <c r="A263" s="16" t="s">
        <v>369</v>
      </c>
      <c r="B263" s="17">
        <f aca="true" t="shared" si="42" ref="B263:B284">SUM(C263:D263)</f>
        <v>362</v>
      </c>
      <c r="C263" s="18">
        <f t="shared" si="40"/>
        <v>180</v>
      </c>
      <c r="D263" s="18">
        <f t="shared" si="40"/>
        <v>182</v>
      </c>
      <c r="E263" s="43">
        <v>156</v>
      </c>
      <c r="F263" s="18">
        <f aca="true" t="shared" si="43" ref="F263:F284">SUM(G263:H263)</f>
        <v>362</v>
      </c>
      <c r="G263" s="18">
        <v>180</v>
      </c>
      <c r="H263" s="18">
        <v>182</v>
      </c>
      <c r="I263" s="18">
        <f t="shared" si="41"/>
        <v>0</v>
      </c>
      <c r="J263" s="21">
        <v>0</v>
      </c>
      <c r="K263" s="22">
        <v>0</v>
      </c>
      <c r="L263" s="27"/>
    </row>
    <row r="264" spans="1:12" s="23" customFormat="1" ht="14.25" customHeight="1">
      <c r="A264" s="16" t="s">
        <v>370</v>
      </c>
      <c r="B264" s="17">
        <f t="shared" si="42"/>
        <v>75</v>
      </c>
      <c r="C264" s="18">
        <f t="shared" si="40"/>
        <v>34</v>
      </c>
      <c r="D264" s="18">
        <f t="shared" si="40"/>
        <v>41</v>
      </c>
      <c r="E264" s="43">
        <v>38</v>
      </c>
      <c r="F264" s="18">
        <f t="shared" si="43"/>
        <v>75</v>
      </c>
      <c r="G264" s="18">
        <v>34</v>
      </c>
      <c r="H264" s="18">
        <v>41</v>
      </c>
      <c r="I264" s="18">
        <f t="shared" si="41"/>
        <v>0</v>
      </c>
      <c r="J264" s="21">
        <v>0</v>
      </c>
      <c r="K264" s="22">
        <v>0</v>
      </c>
      <c r="L264" s="27"/>
    </row>
    <row r="265" spans="1:12" s="23" customFormat="1" ht="14.25" customHeight="1">
      <c r="A265" s="16" t="s">
        <v>371</v>
      </c>
      <c r="B265" s="17">
        <f t="shared" si="42"/>
        <v>112</v>
      </c>
      <c r="C265" s="18">
        <f t="shared" si="40"/>
        <v>62</v>
      </c>
      <c r="D265" s="18">
        <f t="shared" si="40"/>
        <v>50</v>
      </c>
      <c r="E265" s="43">
        <v>60</v>
      </c>
      <c r="F265" s="18">
        <f t="shared" si="43"/>
        <v>112</v>
      </c>
      <c r="G265" s="18">
        <v>62</v>
      </c>
      <c r="H265" s="18">
        <v>50</v>
      </c>
      <c r="I265" s="18">
        <f t="shared" si="41"/>
        <v>0</v>
      </c>
      <c r="J265" s="21">
        <v>0</v>
      </c>
      <c r="K265" s="22">
        <v>0</v>
      </c>
      <c r="L265" s="27"/>
    </row>
    <row r="266" spans="1:12" s="23" customFormat="1" ht="14.25" customHeight="1">
      <c r="A266" s="16" t="s">
        <v>372</v>
      </c>
      <c r="B266" s="17">
        <f t="shared" si="42"/>
        <v>64</v>
      </c>
      <c r="C266" s="18">
        <f t="shared" si="40"/>
        <v>28</v>
      </c>
      <c r="D266" s="18">
        <f t="shared" si="40"/>
        <v>36</v>
      </c>
      <c r="E266" s="43">
        <v>33</v>
      </c>
      <c r="F266" s="18">
        <f t="shared" si="43"/>
        <v>63</v>
      </c>
      <c r="G266" s="18">
        <v>27</v>
      </c>
      <c r="H266" s="18">
        <v>36</v>
      </c>
      <c r="I266" s="18">
        <f t="shared" si="41"/>
        <v>1</v>
      </c>
      <c r="J266" s="21">
        <v>1</v>
      </c>
      <c r="K266" s="22">
        <v>0</v>
      </c>
      <c r="L266" s="27"/>
    </row>
    <row r="267" spans="1:12" s="23" customFormat="1" ht="14.25" customHeight="1">
      <c r="A267" s="16" t="s">
        <v>373</v>
      </c>
      <c r="B267" s="17">
        <f t="shared" si="42"/>
        <v>111</v>
      </c>
      <c r="C267" s="18">
        <f t="shared" si="40"/>
        <v>56</v>
      </c>
      <c r="D267" s="18">
        <f t="shared" si="40"/>
        <v>55</v>
      </c>
      <c r="E267" s="43">
        <v>52</v>
      </c>
      <c r="F267" s="18">
        <f t="shared" si="43"/>
        <v>111</v>
      </c>
      <c r="G267" s="18">
        <v>56</v>
      </c>
      <c r="H267" s="18">
        <v>55</v>
      </c>
      <c r="I267" s="18">
        <f t="shared" si="41"/>
        <v>0</v>
      </c>
      <c r="J267" s="21">
        <v>0</v>
      </c>
      <c r="K267" s="22">
        <v>0</v>
      </c>
      <c r="L267" s="27"/>
    </row>
    <row r="268" spans="1:12" s="23" customFormat="1" ht="14.25" customHeight="1">
      <c r="A268" s="16" t="s">
        <v>374</v>
      </c>
      <c r="B268" s="17">
        <f t="shared" si="42"/>
        <v>29</v>
      </c>
      <c r="C268" s="18">
        <f t="shared" si="40"/>
        <v>15</v>
      </c>
      <c r="D268" s="18">
        <f t="shared" si="40"/>
        <v>14</v>
      </c>
      <c r="E268" s="43">
        <v>14</v>
      </c>
      <c r="F268" s="18">
        <f t="shared" si="43"/>
        <v>29</v>
      </c>
      <c r="G268" s="18">
        <v>15</v>
      </c>
      <c r="H268" s="18">
        <v>14</v>
      </c>
      <c r="I268" s="18">
        <f t="shared" si="41"/>
        <v>0</v>
      </c>
      <c r="J268" s="21">
        <v>0</v>
      </c>
      <c r="K268" s="22">
        <v>0</v>
      </c>
      <c r="L268" s="27"/>
    </row>
    <row r="269" spans="1:12" s="23" customFormat="1" ht="14.25" customHeight="1">
      <c r="A269" s="16" t="s">
        <v>375</v>
      </c>
      <c r="B269" s="17">
        <f t="shared" si="42"/>
        <v>169</v>
      </c>
      <c r="C269" s="18">
        <f t="shared" si="40"/>
        <v>90</v>
      </c>
      <c r="D269" s="18">
        <f t="shared" si="40"/>
        <v>79</v>
      </c>
      <c r="E269" s="43">
        <v>77</v>
      </c>
      <c r="F269" s="18">
        <f t="shared" si="43"/>
        <v>169</v>
      </c>
      <c r="G269" s="18">
        <v>90</v>
      </c>
      <c r="H269" s="18">
        <v>79</v>
      </c>
      <c r="I269" s="18">
        <f t="shared" si="41"/>
        <v>0</v>
      </c>
      <c r="J269" s="21">
        <v>0</v>
      </c>
      <c r="K269" s="22">
        <v>0</v>
      </c>
      <c r="L269" s="27"/>
    </row>
    <row r="270" spans="1:12" s="23" customFormat="1" ht="14.25" customHeight="1">
      <c r="A270" s="16" t="s">
        <v>376</v>
      </c>
      <c r="B270" s="17">
        <f t="shared" si="42"/>
        <v>283</v>
      </c>
      <c r="C270" s="18">
        <f t="shared" si="40"/>
        <v>126</v>
      </c>
      <c r="D270" s="18">
        <f t="shared" si="40"/>
        <v>157</v>
      </c>
      <c r="E270" s="43">
        <v>125</v>
      </c>
      <c r="F270" s="18">
        <f t="shared" si="43"/>
        <v>282</v>
      </c>
      <c r="G270" s="18">
        <v>126</v>
      </c>
      <c r="H270" s="18">
        <v>156</v>
      </c>
      <c r="I270" s="18">
        <f t="shared" si="41"/>
        <v>1</v>
      </c>
      <c r="J270" s="21">
        <v>0</v>
      </c>
      <c r="K270" s="22">
        <v>1</v>
      </c>
      <c r="L270" s="27"/>
    </row>
    <row r="271" spans="1:12" s="23" customFormat="1" ht="14.25" customHeight="1">
      <c r="A271" s="16" t="s">
        <v>377</v>
      </c>
      <c r="B271" s="17">
        <f t="shared" si="42"/>
        <v>85</v>
      </c>
      <c r="C271" s="18">
        <f t="shared" si="40"/>
        <v>48</v>
      </c>
      <c r="D271" s="18">
        <f t="shared" si="40"/>
        <v>37</v>
      </c>
      <c r="E271" s="43">
        <v>35</v>
      </c>
      <c r="F271" s="18">
        <f t="shared" si="43"/>
        <v>85</v>
      </c>
      <c r="G271" s="18">
        <v>48</v>
      </c>
      <c r="H271" s="18">
        <v>37</v>
      </c>
      <c r="I271" s="18">
        <f t="shared" si="41"/>
        <v>0</v>
      </c>
      <c r="J271" s="21">
        <v>0</v>
      </c>
      <c r="K271" s="22">
        <v>0</v>
      </c>
      <c r="L271" s="27"/>
    </row>
    <row r="272" spans="1:12" s="23" customFormat="1" ht="14.25" customHeight="1">
      <c r="A272" s="16" t="s">
        <v>378</v>
      </c>
      <c r="B272" s="17">
        <f t="shared" si="42"/>
        <v>194</v>
      </c>
      <c r="C272" s="18">
        <f t="shared" si="40"/>
        <v>106</v>
      </c>
      <c r="D272" s="18">
        <f t="shared" si="40"/>
        <v>88</v>
      </c>
      <c r="E272" s="43">
        <v>79</v>
      </c>
      <c r="F272" s="18">
        <f t="shared" si="43"/>
        <v>192</v>
      </c>
      <c r="G272" s="18">
        <v>105</v>
      </c>
      <c r="H272" s="18">
        <v>87</v>
      </c>
      <c r="I272" s="18">
        <f t="shared" si="41"/>
        <v>2</v>
      </c>
      <c r="J272" s="21">
        <v>1</v>
      </c>
      <c r="K272" s="22">
        <v>1</v>
      </c>
      <c r="L272" s="27"/>
    </row>
    <row r="273" spans="1:13" s="15" customFormat="1" ht="22.5" customHeight="1">
      <c r="A273" s="16" t="s">
        <v>379</v>
      </c>
      <c r="B273" s="17">
        <f t="shared" si="42"/>
        <v>157</v>
      </c>
      <c r="C273" s="18">
        <f t="shared" si="40"/>
        <v>83</v>
      </c>
      <c r="D273" s="18">
        <f t="shared" si="40"/>
        <v>74</v>
      </c>
      <c r="E273" s="43">
        <v>71</v>
      </c>
      <c r="F273" s="18">
        <f t="shared" si="43"/>
        <v>155</v>
      </c>
      <c r="G273" s="18">
        <v>82</v>
      </c>
      <c r="H273" s="18">
        <v>73</v>
      </c>
      <c r="I273" s="18">
        <f t="shared" si="41"/>
        <v>2</v>
      </c>
      <c r="J273" s="21">
        <v>1</v>
      </c>
      <c r="K273" s="22">
        <v>1</v>
      </c>
      <c r="L273" s="41"/>
      <c r="M273" s="41"/>
    </row>
    <row r="274" spans="1:13" s="23" customFormat="1" ht="14.25" customHeight="1">
      <c r="A274" s="16" t="s">
        <v>380</v>
      </c>
      <c r="B274" s="17">
        <f t="shared" si="42"/>
        <v>87</v>
      </c>
      <c r="C274" s="18">
        <f t="shared" si="40"/>
        <v>42</v>
      </c>
      <c r="D274" s="18">
        <f t="shared" si="40"/>
        <v>45</v>
      </c>
      <c r="E274" s="43">
        <v>35</v>
      </c>
      <c r="F274" s="18">
        <f t="shared" si="43"/>
        <v>87</v>
      </c>
      <c r="G274" s="18">
        <v>42</v>
      </c>
      <c r="H274" s="18">
        <v>45</v>
      </c>
      <c r="I274" s="18">
        <f t="shared" si="41"/>
        <v>0</v>
      </c>
      <c r="J274" s="21">
        <v>0</v>
      </c>
      <c r="K274" s="22">
        <v>0</v>
      </c>
      <c r="L274" s="27"/>
      <c r="M274" s="27"/>
    </row>
    <row r="275" spans="1:13" s="23" customFormat="1" ht="14.25" customHeight="1">
      <c r="A275" s="16" t="s">
        <v>381</v>
      </c>
      <c r="B275" s="17">
        <f t="shared" si="42"/>
        <v>146</v>
      </c>
      <c r="C275" s="18">
        <f t="shared" si="40"/>
        <v>78</v>
      </c>
      <c r="D275" s="18">
        <f t="shared" si="40"/>
        <v>68</v>
      </c>
      <c r="E275" s="43">
        <v>78</v>
      </c>
      <c r="F275" s="18">
        <f t="shared" si="43"/>
        <v>146</v>
      </c>
      <c r="G275" s="18">
        <v>78</v>
      </c>
      <c r="H275" s="18">
        <v>68</v>
      </c>
      <c r="I275" s="18">
        <f t="shared" si="41"/>
        <v>0</v>
      </c>
      <c r="J275" s="21">
        <v>0</v>
      </c>
      <c r="K275" s="22">
        <v>0</v>
      </c>
      <c r="L275" s="27"/>
      <c r="M275" s="27"/>
    </row>
    <row r="276" spans="1:13" s="23" customFormat="1" ht="14.25" customHeight="1" thickBot="1">
      <c r="A276" s="16" t="s">
        <v>382</v>
      </c>
      <c r="B276" s="17">
        <f t="shared" si="42"/>
        <v>110</v>
      </c>
      <c r="C276" s="18">
        <f t="shared" si="40"/>
        <v>56</v>
      </c>
      <c r="D276" s="18">
        <f t="shared" si="40"/>
        <v>54</v>
      </c>
      <c r="E276" s="43">
        <v>48</v>
      </c>
      <c r="F276" s="18">
        <f t="shared" si="43"/>
        <v>110</v>
      </c>
      <c r="G276" s="18">
        <v>56</v>
      </c>
      <c r="H276" s="18">
        <v>54</v>
      </c>
      <c r="I276" s="18">
        <f t="shared" si="41"/>
        <v>0</v>
      </c>
      <c r="J276" s="21">
        <v>0</v>
      </c>
      <c r="K276" s="22">
        <v>0</v>
      </c>
      <c r="L276" s="44"/>
      <c r="M276" s="27"/>
    </row>
    <row r="277" spans="1:11" s="23" customFormat="1" ht="14.25" customHeight="1">
      <c r="A277" s="16" t="s">
        <v>383</v>
      </c>
      <c r="B277" s="17">
        <f t="shared" si="42"/>
        <v>57</v>
      </c>
      <c r="C277" s="18">
        <f t="shared" si="40"/>
        <v>29</v>
      </c>
      <c r="D277" s="18">
        <f t="shared" si="40"/>
        <v>28</v>
      </c>
      <c r="E277" s="43">
        <v>28</v>
      </c>
      <c r="F277" s="18">
        <f t="shared" si="43"/>
        <v>56</v>
      </c>
      <c r="G277" s="18">
        <v>29</v>
      </c>
      <c r="H277" s="18">
        <v>27</v>
      </c>
      <c r="I277" s="18">
        <f t="shared" si="41"/>
        <v>1</v>
      </c>
      <c r="J277" s="21">
        <v>0</v>
      </c>
      <c r="K277" s="22">
        <v>1</v>
      </c>
    </row>
    <row r="278" spans="1:11" s="23" customFormat="1" ht="14.25" customHeight="1">
      <c r="A278" s="16" t="s">
        <v>384</v>
      </c>
      <c r="B278" s="17">
        <f t="shared" si="42"/>
        <v>146</v>
      </c>
      <c r="C278" s="18">
        <f t="shared" si="40"/>
        <v>69</v>
      </c>
      <c r="D278" s="18">
        <f t="shared" si="40"/>
        <v>77</v>
      </c>
      <c r="E278" s="43">
        <v>60</v>
      </c>
      <c r="F278" s="18">
        <f t="shared" si="43"/>
        <v>146</v>
      </c>
      <c r="G278" s="18">
        <v>69</v>
      </c>
      <c r="H278" s="18">
        <v>77</v>
      </c>
      <c r="I278" s="18">
        <f t="shared" si="41"/>
        <v>0</v>
      </c>
      <c r="J278" s="21">
        <v>0</v>
      </c>
      <c r="K278" s="22">
        <v>0</v>
      </c>
    </row>
    <row r="279" spans="1:11" s="23" customFormat="1" ht="14.25" customHeight="1">
      <c r="A279" s="16" t="s">
        <v>385</v>
      </c>
      <c r="B279" s="17">
        <f t="shared" si="42"/>
        <v>81</v>
      </c>
      <c r="C279" s="18">
        <f t="shared" si="40"/>
        <v>40</v>
      </c>
      <c r="D279" s="18">
        <f t="shared" si="40"/>
        <v>41</v>
      </c>
      <c r="E279" s="43">
        <v>32</v>
      </c>
      <c r="F279" s="18">
        <f t="shared" si="43"/>
        <v>81</v>
      </c>
      <c r="G279" s="18">
        <v>40</v>
      </c>
      <c r="H279" s="18">
        <v>41</v>
      </c>
      <c r="I279" s="18">
        <f t="shared" si="41"/>
        <v>0</v>
      </c>
      <c r="J279" s="21">
        <v>0</v>
      </c>
      <c r="K279" s="22">
        <v>0</v>
      </c>
    </row>
    <row r="280" spans="1:11" s="23" customFormat="1" ht="14.25" customHeight="1">
      <c r="A280" s="16" t="s">
        <v>386</v>
      </c>
      <c r="B280" s="17">
        <f t="shared" si="42"/>
        <v>171</v>
      </c>
      <c r="C280" s="18">
        <f t="shared" si="40"/>
        <v>81</v>
      </c>
      <c r="D280" s="18">
        <f t="shared" si="40"/>
        <v>90</v>
      </c>
      <c r="E280" s="43">
        <v>72</v>
      </c>
      <c r="F280" s="18">
        <f t="shared" si="43"/>
        <v>170</v>
      </c>
      <c r="G280" s="18">
        <v>81</v>
      </c>
      <c r="H280" s="18">
        <v>89</v>
      </c>
      <c r="I280" s="18">
        <f t="shared" si="41"/>
        <v>1</v>
      </c>
      <c r="J280" s="21">
        <v>0</v>
      </c>
      <c r="K280" s="22">
        <v>1</v>
      </c>
    </row>
    <row r="281" spans="1:11" s="23" customFormat="1" ht="14.25" customHeight="1">
      <c r="A281" s="16" t="s">
        <v>387</v>
      </c>
      <c r="B281" s="17">
        <f t="shared" si="42"/>
        <v>137</v>
      </c>
      <c r="C281" s="18">
        <f t="shared" si="40"/>
        <v>71</v>
      </c>
      <c r="D281" s="18">
        <f t="shared" si="40"/>
        <v>66</v>
      </c>
      <c r="E281" s="43">
        <v>68</v>
      </c>
      <c r="F281" s="18">
        <f t="shared" si="43"/>
        <v>136</v>
      </c>
      <c r="G281" s="18">
        <v>71</v>
      </c>
      <c r="H281" s="18">
        <v>65</v>
      </c>
      <c r="I281" s="18">
        <f t="shared" si="41"/>
        <v>1</v>
      </c>
      <c r="J281" s="21">
        <v>0</v>
      </c>
      <c r="K281" s="22">
        <v>1</v>
      </c>
    </row>
    <row r="282" spans="1:11" s="23" customFormat="1" ht="14.25" customHeight="1">
      <c r="A282" s="16" t="s">
        <v>388</v>
      </c>
      <c r="B282" s="17">
        <f t="shared" si="42"/>
        <v>121</v>
      </c>
      <c r="C282" s="18">
        <f t="shared" si="40"/>
        <v>60</v>
      </c>
      <c r="D282" s="18">
        <f t="shared" si="40"/>
        <v>61</v>
      </c>
      <c r="E282" s="43">
        <v>52</v>
      </c>
      <c r="F282" s="18">
        <f t="shared" si="43"/>
        <v>119</v>
      </c>
      <c r="G282" s="18">
        <v>59</v>
      </c>
      <c r="H282" s="18">
        <v>60</v>
      </c>
      <c r="I282" s="18">
        <f t="shared" si="41"/>
        <v>2</v>
      </c>
      <c r="J282" s="21">
        <v>1</v>
      </c>
      <c r="K282" s="22">
        <v>1</v>
      </c>
    </row>
    <row r="283" spans="1:11" s="23" customFormat="1" ht="14.25" customHeight="1">
      <c r="A283" s="16" t="s">
        <v>389</v>
      </c>
      <c r="B283" s="17">
        <f t="shared" si="42"/>
        <v>92</v>
      </c>
      <c r="C283" s="18">
        <f t="shared" si="40"/>
        <v>42</v>
      </c>
      <c r="D283" s="18">
        <f t="shared" si="40"/>
        <v>50</v>
      </c>
      <c r="E283" s="43">
        <v>40</v>
      </c>
      <c r="F283" s="18">
        <f t="shared" si="43"/>
        <v>92</v>
      </c>
      <c r="G283" s="18">
        <v>42</v>
      </c>
      <c r="H283" s="18">
        <v>50</v>
      </c>
      <c r="I283" s="18">
        <f t="shared" si="41"/>
        <v>0</v>
      </c>
      <c r="J283" s="21">
        <v>0</v>
      </c>
      <c r="K283" s="22">
        <v>0</v>
      </c>
    </row>
    <row r="284" spans="1:11" s="23" customFormat="1" ht="14.25" customHeight="1">
      <c r="A284" s="16" t="s">
        <v>390</v>
      </c>
      <c r="B284" s="17">
        <f t="shared" si="42"/>
        <v>196</v>
      </c>
      <c r="C284" s="18">
        <f t="shared" si="40"/>
        <v>88</v>
      </c>
      <c r="D284" s="18">
        <f t="shared" si="40"/>
        <v>108</v>
      </c>
      <c r="E284" s="43">
        <v>96</v>
      </c>
      <c r="F284" s="18">
        <f t="shared" si="43"/>
        <v>195</v>
      </c>
      <c r="G284" s="18">
        <v>88</v>
      </c>
      <c r="H284" s="18">
        <v>107</v>
      </c>
      <c r="I284" s="18">
        <f t="shared" si="41"/>
        <v>1</v>
      </c>
      <c r="J284" s="21">
        <v>0</v>
      </c>
      <c r="K284" s="22">
        <v>1</v>
      </c>
    </row>
    <row r="285" spans="1:11" s="23" customFormat="1" ht="18" customHeight="1">
      <c r="A285" s="11" t="s">
        <v>105</v>
      </c>
      <c r="B285" s="12">
        <f>IF(SUM(B286:B288,B289:B302)=SUM(C285:D285),C285+D285,"ERR!!")</f>
        <v>6987</v>
      </c>
      <c r="C285" s="13">
        <f>IF(SUM(C286:C288,C289:C302)=SUM(G285,J285),G285+J285,"ERR!!")</f>
        <v>3701</v>
      </c>
      <c r="D285" s="13">
        <f>IF(SUM(D286:D288,D289:D302)=SUM(H285,K285),H285+K285,"ERR!!")</f>
        <v>3286</v>
      </c>
      <c r="E285" s="13">
        <f>SUM(E286:E288,E289:E302)</f>
        <v>2584</v>
      </c>
      <c r="F285" s="13">
        <f>IF(SUM(F286:F288,F289:F302)=SUM(G285:H285),G285+H285,"ERR!!")</f>
        <v>6914</v>
      </c>
      <c r="G285" s="13">
        <f>SUM(G286:G288,G289:G302)</f>
        <v>3647</v>
      </c>
      <c r="H285" s="13">
        <f>SUM(H286:H288,H289:H302)</f>
        <v>3267</v>
      </c>
      <c r="I285" s="13">
        <f>IF(SUM(I286:I288,I289:I302)=SUM(J285:K285),J285+K285,"ERR!!")</f>
        <v>73</v>
      </c>
      <c r="J285" s="13">
        <f>SUM(J286:J288,J289:J302)</f>
        <v>54</v>
      </c>
      <c r="K285" s="14">
        <f>SUM(K286:K288,K289:K302)</f>
        <v>19</v>
      </c>
    </row>
    <row r="286" spans="1:11" s="23" customFormat="1" ht="14.25" customHeight="1">
      <c r="A286" s="16" t="s">
        <v>160</v>
      </c>
      <c r="B286" s="17">
        <f>SUM(C286:D286)</f>
        <v>187</v>
      </c>
      <c r="C286" s="18">
        <f aca="true" t="shared" si="44" ref="C286:D301">SUM(G286,J286)</f>
        <v>106</v>
      </c>
      <c r="D286" s="18">
        <f t="shared" si="44"/>
        <v>81</v>
      </c>
      <c r="E286" s="21">
        <v>77</v>
      </c>
      <c r="F286" s="18">
        <f>SUM(G286:H286)</f>
        <v>187</v>
      </c>
      <c r="G286" s="21">
        <v>106</v>
      </c>
      <c r="H286" s="21">
        <v>81</v>
      </c>
      <c r="I286" s="18">
        <f>SUM(J286:K286)</f>
        <v>0</v>
      </c>
      <c r="J286" s="21">
        <v>0</v>
      </c>
      <c r="K286" s="22">
        <v>0</v>
      </c>
    </row>
    <row r="287" spans="1:11" s="23" customFormat="1" ht="14.25" customHeight="1">
      <c r="A287" s="16" t="s">
        <v>161</v>
      </c>
      <c r="B287" s="17">
        <f>SUM(C287:D287)</f>
        <v>287</v>
      </c>
      <c r="C287" s="18">
        <f t="shared" si="44"/>
        <v>147</v>
      </c>
      <c r="D287" s="18">
        <f t="shared" si="44"/>
        <v>140</v>
      </c>
      <c r="E287" s="21">
        <v>106</v>
      </c>
      <c r="F287" s="18">
        <f>SUM(G287:H287)</f>
        <v>287</v>
      </c>
      <c r="G287" s="21">
        <v>147</v>
      </c>
      <c r="H287" s="21">
        <v>140</v>
      </c>
      <c r="I287" s="18">
        <f>SUM(J287:K287)</f>
        <v>0</v>
      </c>
      <c r="J287" s="21">
        <v>0</v>
      </c>
      <c r="K287" s="22">
        <v>0</v>
      </c>
    </row>
    <row r="288" spans="1:11" s="23" customFormat="1" ht="14.25" customHeight="1">
      <c r="A288" s="16" t="s">
        <v>391</v>
      </c>
      <c r="B288" s="17">
        <f>SUM(C288:D288)</f>
        <v>179</v>
      </c>
      <c r="C288" s="18">
        <f t="shared" si="44"/>
        <v>100</v>
      </c>
      <c r="D288" s="18">
        <f t="shared" si="44"/>
        <v>79</v>
      </c>
      <c r="E288" s="21">
        <v>78</v>
      </c>
      <c r="F288" s="18">
        <f aca="true" t="shared" si="45" ref="F288:F301">SUM(G288:H288)</f>
        <v>177</v>
      </c>
      <c r="G288" s="21">
        <v>99</v>
      </c>
      <c r="H288" s="21">
        <v>78</v>
      </c>
      <c r="I288" s="18">
        <f>SUM(J288:K288)</f>
        <v>2</v>
      </c>
      <c r="J288" s="21">
        <v>1</v>
      </c>
      <c r="K288" s="22">
        <v>1</v>
      </c>
    </row>
    <row r="289" spans="1:11" s="23" customFormat="1" ht="14.25" customHeight="1">
      <c r="A289" s="16" t="s">
        <v>392</v>
      </c>
      <c r="B289" s="17">
        <f aca="true" t="shared" si="46" ref="B289:B302">SUM(C289:D289)</f>
        <v>82</v>
      </c>
      <c r="C289" s="18">
        <f t="shared" si="44"/>
        <v>37</v>
      </c>
      <c r="D289" s="18">
        <f t="shared" si="44"/>
        <v>45</v>
      </c>
      <c r="E289" s="21">
        <v>31</v>
      </c>
      <c r="F289" s="18">
        <f t="shared" si="45"/>
        <v>82</v>
      </c>
      <c r="G289" s="21">
        <v>37</v>
      </c>
      <c r="H289" s="21">
        <v>45</v>
      </c>
      <c r="I289" s="18">
        <f aca="true" t="shared" si="47" ref="I289:I302">SUM(J289:K289)</f>
        <v>0</v>
      </c>
      <c r="J289" s="21">
        <v>0</v>
      </c>
      <c r="K289" s="22">
        <v>0</v>
      </c>
    </row>
    <row r="290" spans="1:11" s="23" customFormat="1" ht="14.25" customHeight="1">
      <c r="A290" s="16" t="s">
        <v>393</v>
      </c>
      <c r="B290" s="17">
        <f t="shared" si="46"/>
        <v>160</v>
      </c>
      <c r="C290" s="18">
        <f t="shared" si="44"/>
        <v>83</v>
      </c>
      <c r="D290" s="18">
        <f t="shared" si="44"/>
        <v>77</v>
      </c>
      <c r="E290" s="21">
        <v>60</v>
      </c>
      <c r="F290" s="18">
        <f t="shared" si="45"/>
        <v>160</v>
      </c>
      <c r="G290" s="21">
        <v>83</v>
      </c>
      <c r="H290" s="21">
        <v>77</v>
      </c>
      <c r="I290" s="18">
        <f t="shared" si="47"/>
        <v>0</v>
      </c>
      <c r="J290" s="21">
        <v>0</v>
      </c>
      <c r="K290" s="22">
        <v>0</v>
      </c>
    </row>
    <row r="291" spans="1:11" s="37" customFormat="1" ht="14.25" customHeight="1">
      <c r="A291" s="16" t="s">
        <v>394</v>
      </c>
      <c r="B291" s="17">
        <f t="shared" si="46"/>
        <v>127</v>
      </c>
      <c r="C291" s="18">
        <f t="shared" si="44"/>
        <v>65</v>
      </c>
      <c r="D291" s="18">
        <f t="shared" si="44"/>
        <v>62</v>
      </c>
      <c r="E291" s="21">
        <v>50</v>
      </c>
      <c r="F291" s="18">
        <f t="shared" si="45"/>
        <v>126</v>
      </c>
      <c r="G291" s="21">
        <v>64</v>
      </c>
      <c r="H291" s="21">
        <v>62</v>
      </c>
      <c r="I291" s="18">
        <f t="shared" si="47"/>
        <v>1</v>
      </c>
      <c r="J291" s="21">
        <v>1</v>
      </c>
      <c r="K291" s="22">
        <v>0</v>
      </c>
    </row>
    <row r="292" spans="1:11" s="23" customFormat="1" ht="14.25" customHeight="1">
      <c r="A292" s="16" t="s">
        <v>395</v>
      </c>
      <c r="B292" s="17">
        <f t="shared" si="46"/>
        <v>143</v>
      </c>
      <c r="C292" s="18">
        <f t="shared" si="44"/>
        <v>76</v>
      </c>
      <c r="D292" s="18">
        <f t="shared" si="44"/>
        <v>67</v>
      </c>
      <c r="E292" s="21">
        <v>56</v>
      </c>
      <c r="F292" s="18">
        <f t="shared" si="45"/>
        <v>143</v>
      </c>
      <c r="G292" s="21">
        <v>76</v>
      </c>
      <c r="H292" s="21">
        <v>67</v>
      </c>
      <c r="I292" s="18">
        <f t="shared" si="47"/>
        <v>0</v>
      </c>
      <c r="J292" s="21">
        <v>0</v>
      </c>
      <c r="K292" s="22">
        <v>0</v>
      </c>
    </row>
    <row r="293" spans="1:11" s="23" customFormat="1" ht="14.25" customHeight="1">
      <c r="A293" s="16" t="s">
        <v>396</v>
      </c>
      <c r="B293" s="17">
        <f t="shared" si="46"/>
        <v>21</v>
      </c>
      <c r="C293" s="18">
        <f t="shared" si="44"/>
        <v>10</v>
      </c>
      <c r="D293" s="18">
        <f t="shared" si="44"/>
        <v>11</v>
      </c>
      <c r="E293" s="21">
        <v>13</v>
      </c>
      <c r="F293" s="18">
        <f t="shared" si="45"/>
        <v>21</v>
      </c>
      <c r="G293" s="21">
        <v>10</v>
      </c>
      <c r="H293" s="21">
        <v>11</v>
      </c>
      <c r="I293" s="18">
        <f t="shared" si="47"/>
        <v>0</v>
      </c>
      <c r="J293" s="21">
        <v>0</v>
      </c>
      <c r="K293" s="22">
        <v>0</v>
      </c>
    </row>
    <row r="294" spans="1:11" s="23" customFormat="1" ht="14.25" customHeight="1">
      <c r="A294" s="16" t="s">
        <v>397</v>
      </c>
      <c r="B294" s="17">
        <f t="shared" si="46"/>
        <v>157</v>
      </c>
      <c r="C294" s="18">
        <f t="shared" si="44"/>
        <v>80</v>
      </c>
      <c r="D294" s="18">
        <f t="shared" si="44"/>
        <v>77</v>
      </c>
      <c r="E294" s="21">
        <v>55</v>
      </c>
      <c r="F294" s="18">
        <f t="shared" si="45"/>
        <v>157</v>
      </c>
      <c r="G294" s="21">
        <v>80</v>
      </c>
      <c r="H294" s="21">
        <v>77</v>
      </c>
      <c r="I294" s="18">
        <f t="shared" si="47"/>
        <v>0</v>
      </c>
      <c r="J294" s="21">
        <v>0</v>
      </c>
      <c r="K294" s="22">
        <v>0</v>
      </c>
    </row>
    <row r="295" spans="1:11" s="23" customFormat="1" ht="14.25" customHeight="1">
      <c r="A295" s="16" t="s">
        <v>398</v>
      </c>
      <c r="B295" s="17">
        <f t="shared" si="46"/>
        <v>80</v>
      </c>
      <c r="C295" s="18">
        <f t="shared" si="44"/>
        <v>43</v>
      </c>
      <c r="D295" s="18">
        <f t="shared" si="44"/>
        <v>37</v>
      </c>
      <c r="E295" s="21">
        <v>37</v>
      </c>
      <c r="F295" s="18">
        <f t="shared" si="45"/>
        <v>80</v>
      </c>
      <c r="G295" s="21">
        <v>43</v>
      </c>
      <c r="H295" s="21">
        <v>37</v>
      </c>
      <c r="I295" s="18">
        <f t="shared" si="47"/>
        <v>0</v>
      </c>
      <c r="J295" s="21">
        <v>0</v>
      </c>
      <c r="K295" s="22">
        <v>0</v>
      </c>
    </row>
    <row r="296" spans="1:11" s="23" customFormat="1" ht="14.25" customHeight="1">
      <c r="A296" s="16" t="s">
        <v>399</v>
      </c>
      <c r="B296" s="17">
        <f t="shared" si="46"/>
        <v>265</v>
      </c>
      <c r="C296" s="18">
        <f t="shared" si="44"/>
        <v>132</v>
      </c>
      <c r="D296" s="18">
        <f t="shared" si="44"/>
        <v>133</v>
      </c>
      <c r="E296" s="21">
        <v>107</v>
      </c>
      <c r="F296" s="18">
        <f t="shared" si="45"/>
        <v>265</v>
      </c>
      <c r="G296" s="21">
        <v>132</v>
      </c>
      <c r="H296" s="21">
        <v>133</v>
      </c>
      <c r="I296" s="18">
        <f t="shared" si="47"/>
        <v>0</v>
      </c>
      <c r="J296" s="21">
        <v>0</v>
      </c>
      <c r="K296" s="22">
        <v>0</v>
      </c>
    </row>
    <row r="297" spans="1:11" s="23" customFormat="1" ht="14.25" customHeight="1">
      <c r="A297" s="16" t="s">
        <v>400</v>
      </c>
      <c r="B297" s="17">
        <f t="shared" si="46"/>
        <v>610</v>
      </c>
      <c r="C297" s="18">
        <f t="shared" si="44"/>
        <v>330</v>
      </c>
      <c r="D297" s="18">
        <f t="shared" si="44"/>
        <v>280</v>
      </c>
      <c r="E297" s="21">
        <v>213</v>
      </c>
      <c r="F297" s="18">
        <f t="shared" si="45"/>
        <v>583</v>
      </c>
      <c r="G297" s="21">
        <v>307</v>
      </c>
      <c r="H297" s="21">
        <v>276</v>
      </c>
      <c r="I297" s="18">
        <f t="shared" si="47"/>
        <v>27</v>
      </c>
      <c r="J297" s="21">
        <v>23</v>
      </c>
      <c r="K297" s="22">
        <v>4</v>
      </c>
    </row>
    <row r="298" spans="1:11" s="23" customFormat="1" ht="14.25" customHeight="1">
      <c r="A298" s="16" t="s">
        <v>401</v>
      </c>
      <c r="B298" s="17">
        <f t="shared" si="46"/>
        <v>1183</v>
      </c>
      <c r="C298" s="18">
        <f t="shared" si="44"/>
        <v>611</v>
      </c>
      <c r="D298" s="18">
        <f t="shared" si="44"/>
        <v>572</v>
      </c>
      <c r="E298" s="21">
        <v>438</v>
      </c>
      <c r="F298" s="18">
        <f t="shared" si="45"/>
        <v>1174</v>
      </c>
      <c r="G298" s="21">
        <v>608</v>
      </c>
      <c r="H298" s="21">
        <v>566</v>
      </c>
      <c r="I298" s="18">
        <f t="shared" si="47"/>
        <v>9</v>
      </c>
      <c r="J298" s="21">
        <v>3</v>
      </c>
      <c r="K298" s="22">
        <v>6</v>
      </c>
    </row>
    <row r="299" spans="1:11" s="23" customFormat="1" ht="14.25" customHeight="1">
      <c r="A299" s="16" t="s">
        <v>402</v>
      </c>
      <c r="B299" s="17">
        <f t="shared" si="46"/>
        <v>1465</v>
      </c>
      <c r="C299" s="18">
        <f t="shared" si="44"/>
        <v>787</v>
      </c>
      <c r="D299" s="18">
        <f t="shared" si="44"/>
        <v>678</v>
      </c>
      <c r="E299" s="21">
        <v>503</v>
      </c>
      <c r="F299" s="18">
        <f t="shared" si="45"/>
        <v>1460</v>
      </c>
      <c r="G299" s="21">
        <v>786</v>
      </c>
      <c r="H299" s="21">
        <v>674</v>
      </c>
      <c r="I299" s="18">
        <f t="shared" si="47"/>
        <v>5</v>
      </c>
      <c r="J299" s="21">
        <v>1</v>
      </c>
      <c r="K299" s="22">
        <v>4</v>
      </c>
    </row>
    <row r="300" spans="1:11" s="23" customFormat="1" ht="14.25" customHeight="1">
      <c r="A300" s="16" t="s">
        <v>403</v>
      </c>
      <c r="B300" s="17">
        <f t="shared" si="46"/>
        <v>947</v>
      </c>
      <c r="C300" s="18">
        <f t="shared" si="44"/>
        <v>496</v>
      </c>
      <c r="D300" s="18">
        <f t="shared" si="44"/>
        <v>451</v>
      </c>
      <c r="E300" s="21">
        <v>359</v>
      </c>
      <c r="F300" s="18">
        <f t="shared" si="45"/>
        <v>944</v>
      </c>
      <c r="G300" s="21">
        <v>494</v>
      </c>
      <c r="H300" s="21">
        <v>450</v>
      </c>
      <c r="I300" s="18">
        <f t="shared" si="47"/>
        <v>3</v>
      </c>
      <c r="J300" s="21">
        <v>2</v>
      </c>
      <c r="K300" s="22">
        <v>1</v>
      </c>
    </row>
    <row r="301" spans="1:11" s="23" customFormat="1" ht="14.25" customHeight="1">
      <c r="A301" s="16" t="s">
        <v>404</v>
      </c>
      <c r="B301" s="17">
        <f t="shared" si="46"/>
        <v>1065</v>
      </c>
      <c r="C301" s="18">
        <f t="shared" si="44"/>
        <v>569</v>
      </c>
      <c r="D301" s="18">
        <f t="shared" si="44"/>
        <v>496</v>
      </c>
      <c r="E301" s="21">
        <v>395</v>
      </c>
      <c r="F301" s="18">
        <f t="shared" si="45"/>
        <v>1062</v>
      </c>
      <c r="G301" s="21">
        <v>569</v>
      </c>
      <c r="H301" s="21">
        <v>493</v>
      </c>
      <c r="I301" s="18">
        <f t="shared" si="47"/>
        <v>3</v>
      </c>
      <c r="J301" s="21">
        <v>0</v>
      </c>
      <c r="K301" s="22">
        <v>3</v>
      </c>
    </row>
    <row r="302" spans="1:11" s="23" customFormat="1" ht="14.25" customHeight="1">
      <c r="A302" s="16" t="s">
        <v>405</v>
      </c>
      <c r="B302" s="17">
        <f t="shared" si="46"/>
        <v>29</v>
      </c>
      <c r="C302" s="18">
        <f>SUM(G302,J302)</f>
        <v>29</v>
      </c>
      <c r="D302" s="18">
        <f>SUM(H302,K302)</f>
        <v>0</v>
      </c>
      <c r="E302" s="21">
        <v>6</v>
      </c>
      <c r="F302" s="18">
        <f>SUM(G302:H302)</f>
        <v>6</v>
      </c>
      <c r="G302" s="21">
        <v>6</v>
      </c>
      <c r="H302" s="21"/>
      <c r="I302" s="18">
        <f t="shared" si="47"/>
        <v>23</v>
      </c>
      <c r="J302" s="21">
        <v>23</v>
      </c>
      <c r="K302" s="22">
        <v>0</v>
      </c>
    </row>
    <row r="303" spans="1:11" s="23" customFormat="1" ht="18" customHeight="1">
      <c r="A303" s="11" t="s">
        <v>106</v>
      </c>
      <c r="B303" s="12">
        <f>IF(SUM(B304:B327,B328:B331)=SUM(C303:D303),C303+D303,"ERR!!")</f>
        <v>14105</v>
      </c>
      <c r="C303" s="13">
        <f>IF(SUM(C304:C327,C328:C331)=SUM(G303,J303),G303+J303,"ERR!!")</f>
        <v>7186</v>
      </c>
      <c r="D303" s="13">
        <f>IF(SUM(D304:D327,D328:D331)=SUM(H303,K303),H303+K303,"ERR!!")</f>
        <v>6919</v>
      </c>
      <c r="E303" s="13">
        <f>SUM(E304:E327,E328:E331)</f>
        <v>4978</v>
      </c>
      <c r="F303" s="13">
        <f>IF(SUM(F304:F327,F328:F331)=SUM(G303:H303),G303+H303,"ERR!!")</f>
        <v>14057</v>
      </c>
      <c r="G303" s="13">
        <f>SUM(G304:G327,G328:G331)</f>
        <v>7161</v>
      </c>
      <c r="H303" s="13">
        <f>SUM(H304:H327,H328:H331)</f>
        <v>6896</v>
      </c>
      <c r="I303" s="13">
        <f>IF(SUM(I304:I327,I328:I331)=SUM(J303:K303),J303+K303,"ERR!!")</f>
        <v>48</v>
      </c>
      <c r="J303" s="13">
        <f>SUM(J304:J327,J328:J331)</f>
        <v>25</v>
      </c>
      <c r="K303" s="14">
        <f>SUM(K304:K327,K328:K331)</f>
        <v>23</v>
      </c>
    </row>
    <row r="304" spans="1:11" s="23" customFormat="1" ht="14.25" customHeight="1">
      <c r="A304" s="16" t="s">
        <v>406</v>
      </c>
      <c r="B304" s="17">
        <f aca="true" t="shared" si="48" ref="B304:B327">SUM(C304:D304)</f>
        <v>567</v>
      </c>
      <c r="C304" s="18">
        <f aca="true" t="shared" si="49" ref="C304:D327">SUM(G304,J304)</f>
        <v>276</v>
      </c>
      <c r="D304" s="18">
        <f t="shared" si="49"/>
        <v>291</v>
      </c>
      <c r="E304" s="21">
        <v>193</v>
      </c>
      <c r="F304" s="18">
        <f aca="true" t="shared" si="50" ref="F304:F327">SUM(G304:H304)</f>
        <v>564</v>
      </c>
      <c r="G304" s="21">
        <v>275</v>
      </c>
      <c r="H304" s="21">
        <v>289</v>
      </c>
      <c r="I304" s="18">
        <f aca="true" t="shared" si="51" ref="I304:I327">SUM(J304:K304)</f>
        <v>3</v>
      </c>
      <c r="J304" s="21">
        <v>1</v>
      </c>
      <c r="K304" s="22">
        <v>2</v>
      </c>
    </row>
    <row r="305" spans="1:11" s="23" customFormat="1" ht="14.25" customHeight="1">
      <c r="A305" s="16" t="s">
        <v>407</v>
      </c>
      <c r="B305" s="17">
        <f t="shared" si="48"/>
        <v>3596</v>
      </c>
      <c r="C305" s="18">
        <f t="shared" si="49"/>
        <v>1835</v>
      </c>
      <c r="D305" s="18">
        <f t="shared" si="49"/>
        <v>1761</v>
      </c>
      <c r="E305" s="21">
        <v>1238</v>
      </c>
      <c r="F305" s="18">
        <f t="shared" si="50"/>
        <v>3590</v>
      </c>
      <c r="G305" s="21">
        <v>1833</v>
      </c>
      <c r="H305" s="21">
        <v>1757</v>
      </c>
      <c r="I305" s="18">
        <f t="shared" si="51"/>
        <v>6</v>
      </c>
      <c r="J305" s="21">
        <v>2</v>
      </c>
      <c r="K305" s="22">
        <v>4</v>
      </c>
    </row>
    <row r="306" spans="1:11" s="23" customFormat="1" ht="14.25" customHeight="1">
      <c r="A306" s="16" t="s">
        <v>408</v>
      </c>
      <c r="B306" s="17">
        <f t="shared" si="48"/>
        <v>94</v>
      </c>
      <c r="C306" s="18">
        <f t="shared" si="49"/>
        <v>52</v>
      </c>
      <c r="D306" s="18">
        <f t="shared" si="49"/>
        <v>42</v>
      </c>
      <c r="E306" s="21">
        <v>39</v>
      </c>
      <c r="F306" s="18">
        <f t="shared" si="50"/>
        <v>94</v>
      </c>
      <c r="G306" s="21">
        <v>52</v>
      </c>
      <c r="H306" s="21">
        <v>42</v>
      </c>
      <c r="I306" s="18">
        <f t="shared" si="51"/>
        <v>0</v>
      </c>
      <c r="J306" s="21">
        <v>0</v>
      </c>
      <c r="K306" s="22">
        <v>0</v>
      </c>
    </row>
    <row r="307" spans="1:11" s="23" customFormat="1" ht="14.25" customHeight="1">
      <c r="A307" s="16" t="s">
        <v>409</v>
      </c>
      <c r="B307" s="17">
        <f t="shared" si="48"/>
        <v>606</v>
      </c>
      <c r="C307" s="18">
        <f t="shared" si="49"/>
        <v>312</v>
      </c>
      <c r="D307" s="18">
        <f t="shared" si="49"/>
        <v>294</v>
      </c>
      <c r="E307" s="21">
        <v>207</v>
      </c>
      <c r="F307" s="18">
        <f t="shared" si="50"/>
        <v>603</v>
      </c>
      <c r="G307" s="21">
        <v>310</v>
      </c>
      <c r="H307" s="21">
        <v>293</v>
      </c>
      <c r="I307" s="18">
        <f t="shared" si="51"/>
        <v>3</v>
      </c>
      <c r="J307" s="21">
        <v>2</v>
      </c>
      <c r="K307" s="22">
        <v>1</v>
      </c>
    </row>
    <row r="308" spans="1:11" s="23" customFormat="1" ht="14.25" customHeight="1">
      <c r="A308" s="16" t="s">
        <v>410</v>
      </c>
      <c r="B308" s="17">
        <f t="shared" si="48"/>
        <v>2174</v>
      </c>
      <c r="C308" s="18">
        <f t="shared" si="49"/>
        <v>1100</v>
      </c>
      <c r="D308" s="18">
        <f t="shared" si="49"/>
        <v>1074</v>
      </c>
      <c r="E308" s="21">
        <v>734</v>
      </c>
      <c r="F308" s="18">
        <f t="shared" si="50"/>
        <v>2170</v>
      </c>
      <c r="G308" s="21">
        <v>1100</v>
      </c>
      <c r="H308" s="21">
        <v>1070</v>
      </c>
      <c r="I308" s="18">
        <f t="shared" si="51"/>
        <v>4</v>
      </c>
      <c r="J308" s="21">
        <v>0</v>
      </c>
      <c r="K308" s="22">
        <v>4</v>
      </c>
    </row>
    <row r="309" spans="1:11" s="23" customFormat="1" ht="14.25" customHeight="1">
      <c r="A309" s="16" t="s">
        <v>411</v>
      </c>
      <c r="B309" s="17">
        <f t="shared" si="48"/>
        <v>1835</v>
      </c>
      <c r="C309" s="18">
        <f t="shared" si="49"/>
        <v>909</v>
      </c>
      <c r="D309" s="18">
        <f t="shared" si="49"/>
        <v>926</v>
      </c>
      <c r="E309" s="21">
        <v>599</v>
      </c>
      <c r="F309" s="18">
        <f t="shared" si="50"/>
        <v>1829</v>
      </c>
      <c r="G309" s="21">
        <v>908</v>
      </c>
      <c r="H309" s="21">
        <v>921</v>
      </c>
      <c r="I309" s="18">
        <f t="shared" si="51"/>
        <v>6</v>
      </c>
      <c r="J309" s="21">
        <v>1</v>
      </c>
      <c r="K309" s="22">
        <v>5</v>
      </c>
    </row>
    <row r="310" spans="1:11" s="23" customFormat="1" ht="14.25" customHeight="1">
      <c r="A310" s="16" t="s">
        <v>412</v>
      </c>
      <c r="B310" s="17">
        <f t="shared" si="48"/>
        <v>175</v>
      </c>
      <c r="C310" s="18">
        <f t="shared" si="49"/>
        <v>91</v>
      </c>
      <c r="D310" s="18">
        <f t="shared" si="49"/>
        <v>84</v>
      </c>
      <c r="E310" s="21">
        <v>64</v>
      </c>
      <c r="F310" s="18">
        <f t="shared" si="50"/>
        <v>175</v>
      </c>
      <c r="G310" s="21">
        <v>91</v>
      </c>
      <c r="H310" s="21">
        <v>84</v>
      </c>
      <c r="I310" s="18">
        <f t="shared" si="51"/>
        <v>0</v>
      </c>
      <c r="J310" s="21">
        <v>0</v>
      </c>
      <c r="K310" s="22">
        <v>0</v>
      </c>
    </row>
    <row r="311" spans="1:11" s="23" customFormat="1" ht="14.25" customHeight="1">
      <c r="A311" s="16" t="s">
        <v>413</v>
      </c>
      <c r="B311" s="17">
        <f t="shared" si="48"/>
        <v>598</v>
      </c>
      <c r="C311" s="18">
        <f t="shared" si="49"/>
        <v>302</v>
      </c>
      <c r="D311" s="18">
        <f t="shared" si="49"/>
        <v>296</v>
      </c>
      <c r="E311" s="21">
        <v>184</v>
      </c>
      <c r="F311" s="18">
        <f t="shared" si="50"/>
        <v>598</v>
      </c>
      <c r="G311" s="21">
        <v>302</v>
      </c>
      <c r="H311" s="21">
        <v>296</v>
      </c>
      <c r="I311" s="18">
        <f t="shared" si="51"/>
        <v>0</v>
      </c>
      <c r="J311" s="21">
        <v>0</v>
      </c>
      <c r="K311" s="22">
        <v>0</v>
      </c>
    </row>
    <row r="312" spans="1:13" s="23" customFormat="1" ht="14.25" customHeight="1">
      <c r="A312" s="16" t="s">
        <v>414</v>
      </c>
      <c r="B312" s="17">
        <f t="shared" si="48"/>
        <v>228</v>
      </c>
      <c r="C312" s="18">
        <f t="shared" si="49"/>
        <v>115</v>
      </c>
      <c r="D312" s="18">
        <f t="shared" si="49"/>
        <v>113</v>
      </c>
      <c r="E312" s="21">
        <v>84</v>
      </c>
      <c r="F312" s="18">
        <f t="shared" si="50"/>
        <v>228</v>
      </c>
      <c r="G312" s="21">
        <v>115</v>
      </c>
      <c r="H312" s="21">
        <v>113</v>
      </c>
      <c r="I312" s="18">
        <f t="shared" si="51"/>
        <v>0</v>
      </c>
      <c r="J312" s="21">
        <v>0</v>
      </c>
      <c r="K312" s="22">
        <v>0</v>
      </c>
      <c r="M312" s="27"/>
    </row>
    <row r="313" spans="1:13" s="23" customFormat="1" ht="14.25" customHeight="1">
      <c r="A313" s="16" t="s">
        <v>415</v>
      </c>
      <c r="B313" s="17">
        <f t="shared" si="48"/>
        <v>97</v>
      </c>
      <c r="C313" s="18">
        <f t="shared" si="49"/>
        <v>46</v>
      </c>
      <c r="D313" s="18">
        <f t="shared" si="49"/>
        <v>51</v>
      </c>
      <c r="E313" s="21">
        <v>37</v>
      </c>
      <c r="F313" s="18">
        <f t="shared" si="50"/>
        <v>97</v>
      </c>
      <c r="G313" s="21">
        <v>46</v>
      </c>
      <c r="H313" s="21">
        <v>51</v>
      </c>
      <c r="I313" s="18">
        <f t="shared" si="51"/>
        <v>0</v>
      </c>
      <c r="J313" s="21">
        <v>0</v>
      </c>
      <c r="K313" s="22">
        <v>0</v>
      </c>
      <c r="M313" s="27"/>
    </row>
    <row r="314" spans="1:13" s="23" customFormat="1" ht="14.25" customHeight="1">
      <c r="A314" s="16" t="s">
        <v>416</v>
      </c>
      <c r="B314" s="17">
        <f t="shared" si="48"/>
        <v>1760</v>
      </c>
      <c r="C314" s="18">
        <f t="shared" si="49"/>
        <v>894</v>
      </c>
      <c r="D314" s="18">
        <f t="shared" si="49"/>
        <v>866</v>
      </c>
      <c r="E314" s="21">
        <v>620</v>
      </c>
      <c r="F314" s="18">
        <f t="shared" si="50"/>
        <v>1756</v>
      </c>
      <c r="G314" s="21">
        <v>893</v>
      </c>
      <c r="H314" s="21">
        <v>863</v>
      </c>
      <c r="I314" s="18">
        <f t="shared" si="51"/>
        <v>4</v>
      </c>
      <c r="J314" s="21">
        <v>1</v>
      </c>
      <c r="K314" s="22">
        <v>3</v>
      </c>
      <c r="M314" s="27"/>
    </row>
    <row r="315" spans="1:13" s="23" customFormat="1" ht="14.25" customHeight="1">
      <c r="A315" s="16" t="s">
        <v>417</v>
      </c>
      <c r="B315" s="17">
        <f t="shared" si="48"/>
        <v>283</v>
      </c>
      <c r="C315" s="18">
        <f t="shared" si="49"/>
        <v>148</v>
      </c>
      <c r="D315" s="18">
        <f t="shared" si="49"/>
        <v>135</v>
      </c>
      <c r="E315" s="21">
        <v>106</v>
      </c>
      <c r="F315" s="18">
        <f t="shared" si="50"/>
        <v>283</v>
      </c>
      <c r="G315" s="21">
        <v>148</v>
      </c>
      <c r="H315" s="21">
        <v>135</v>
      </c>
      <c r="I315" s="18">
        <f t="shared" si="51"/>
        <v>0</v>
      </c>
      <c r="J315" s="21">
        <v>0</v>
      </c>
      <c r="K315" s="22">
        <v>0</v>
      </c>
      <c r="M315" s="27"/>
    </row>
    <row r="316" spans="1:11" s="23" customFormat="1" ht="14.25" customHeight="1">
      <c r="A316" s="16" t="s">
        <v>418</v>
      </c>
      <c r="B316" s="17">
        <f t="shared" si="48"/>
        <v>250</v>
      </c>
      <c r="C316" s="18">
        <f t="shared" si="49"/>
        <v>134</v>
      </c>
      <c r="D316" s="18">
        <f t="shared" si="49"/>
        <v>116</v>
      </c>
      <c r="E316" s="21">
        <v>93</v>
      </c>
      <c r="F316" s="18">
        <f t="shared" si="50"/>
        <v>250</v>
      </c>
      <c r="G316" s="21">
        <v>134</v>
      </c>
      <c r="H316" s="21">
        <v>116</v>
      </c>
      <c r="I316" s="18">
        <f t="shared" si="51"/>
        <v>0</v>
      </c>
      <c r="J316" s="21">
        <v>0</v>
      </c>
      <c r="K316" s="22">
        <v>0</v>
      </c>
    </row>
    <row r="317" spans="1:11" s="23" customFormat="1" ht="14.25" customHeight="1">
      <c r="A317" s="16" t="s">
        <v>375</v>
      </c>
      <c r="B317" s="17">
        <f t="shared" si="48"/>
        <v>105</v>
      </c>
      <c r="C317" s="18">
        <f t="shared" si="49"/>
        <v>57</v>
      </c>
      <c r="D317" s="18">
        <f t="shared" si="49"/>
        <v>48</v>
      </c>
      <c r="E317" s="21">
        <v>41</v>
      </c>
      <c r="F317" s="18">
        <f t="shared" si="50"/>
        <v>105</v>
      </c>
      <c r="G317" s="21">
        <v>57</v>
      </c>
      <c r="H317" s="21">
        <v>48</v>
      </c>
      <c r="I317" s="18">
        <f t="shared" si="51"/>
        <v>0</v>
      </c>
      <c r="J317" s="21">
        <v>0</v>
      </c>
      <c r="K317" s="22">
        <v>0</v>
      </c>
    </row>
    <row r="318" spans="1:11" s="23" customFormat="1" ht="14.25" customHeight="1">
      <c r="A318" s="16" t="s">
        <v>376</v>
      </c>
      <c r="B318" s="17">
        <f t="shared" si="48"/>
        <v>126</v>
      </c>
      <c r="C318" s="18">
        <f t="shared" si="49"/>
        <v>73</v>
      </c>
      <c r="D318" s="18">
        <f t="shared" si="49"/>
        <v>53</v>
      </c>
      <c r="E318" s="21">
        <v>57</v>
      </c>
      <c r="F318" s="18">
        <f t="shared" si="50"/>
        <v>126</v>
      </c>
      <c r="G318" s="21">
        <v>73</v>
      </c>
      <c r="H318" s="21">
        <v>53</v>
      </c>
      <c r="I318" s="18">
        <f t="shared" si="51"/>
        <v>0</v>
      </c>
      <c r="J318" s="21">
        <v>0</v>
      </c>
      <c r="K318" s="22">
        <v>0</v>
      </c>
    </row>
    <row r="319" spans="1:11" s="23" customFormat="1" ht="14.25" customHeight="1">
      <c r="A319" s="16" t="s">
        <v>419</v>
      </c>
      <c r="B319" s="17">
        <f t="shared" si="48"/>
        <v>118</v>
      </c>
      <c r="C319" s="18">
        <f t="shared" si="49"/>
        <v>57</v>
      </c>
      <c r="D319" s="18">
        <f t="shared" si="49"/>
        <v>61</v>
      </c>
      <c r="E319" s="21">
        <v>51</v>
      </c>
      <c r="F319" s="18">
        <f t="shared" si="50"/>
        <v>117</v>
      </c>
      <c r="G319" s="21">
        <v>57</v>
      </c>
      <c r="H319" s="21">
        <v>60</v>
      </c>
      <c r="I319" s="18">
        <f t="shared" si="51"/>
        <v>1</v>
      </c>
      <c r="J319" s="21">
        <v>0</v>
      </c>
      <c r="K319" s="22">
        <v>1</v>
      </c>
    </row>
    <row r="320" spans="1:11" s="37" customFormat="1" ht="14.25" customHeight="1">
      <c r="A320" s="16" t="s">
        <v>420</v>
      </c>
      <c r="B320" s="17">
        <f t="shared" si="48"/>
        <v>120</v>
      </c>
      <c r="C320" s="18">
        <f t="shared" si="49"/>
        <v>59</v>
      </c>
      <c r="D320" s="18">
        <f t="shared" si="49"/>
        <v>61</v>
      </c>
      <c r="E320" s="21">
        <v>62</v>
      </c>
      <c r="F320" s="18">
        <f t="shared" si="50"/>
        <v>120</v>
      </c>
      <c r="G320" s="21">
        <v>59</v>
      </c>
      <c r="H320" s="21">
        <v>61</v>
      </c>
      <c r="I320" s="18">
        <f t="shared" si="51"/>
        <v>0</v>
      </c>
      <c r="J320" s="21">
        <v>0</v>
      </c>
      <c r="K320" s="22">
        <v>0</v>
      </c>
    </row>
    <row r="321" spans="1:11" s="23" customFormat="1" ht="14.25" customHeight="1">
      <c r="A321" s="16" t="s">
        <v>421</v>
      </c>
      <c r="B321" s="17">
        <f t="shared" si="48"/>
        <v>83</v>
      </c>
      <c r="C321" s="18">
        <f t="shared" si="49"/>
        <v>49</v>
      </c>
      <c r="D321" s="18">
        <f t="shared" si="49"/>
        <v>34</v>
      </c>
      <c r="E321" s="21">
        <v>47</v>
      </c>
      <c r="F321" s="18">
        <f t="shared" si="50"/>
        <v>83</v>
      </c>
      <c r="G321" s="21">
        <v>49</v>
      </c>
      <c r="H321" s="21">
        <v>34</v>
      </c>
      <c r="I321" s="18">
        <f t="shared" si="51"/>
        <v>0</v>
      </c>
      <c r="J321" s="21">
        <v>0</v>
      </c>
      <c r="K321" s="22">
        <v>0</v>
      </c>
    </row>
    <row r="322" spans="1:11" s="23" customFormat="1" ht="14.25" customHeight="1">
      <c r="A322" s="16" t="s">
        <v>422</v>
      </c>
      <c r="B322" s="17">
        <f t="shared" si="48"/>
        <v>54</v>
      </c>
      <c r="C322" s="18">
        <f t="shared" si="49"/>
        <v>23</v>
      </c>
      <c r="D322" s="18">
        <f t="shared" si="49"/>
        <v>31</v>
      </c>
      <c r="E322" s="21">
        <v>29</v>
      </c>
      <c r="F322" s="18">
        <f t="shared" si="50"/>
        <v>54</v>
      </c>
      <c r="G322" s="21">
        <v>23</v>
      </c>
      <c r="H322" s="21">
        <v>31</v>
      </c>
      <c r="I322" s="18">
        <f t="shared" si="51"/>
        <v>0</v>
      </c>
      <c r="J322" s="21">
        <v>0</v>
      </c>
      <c r="K322" s="22">
        <v>0</v>
      </c>
    </row>
    <row r="323" spans="1:11" s="23" customFormat="1" ht="14.25" customHeight="1">
      <c r="A323" s="16" t="s">
        <v>423</v>
      </c>
      <c r="B323" s="17">
        <f t="shared" si="48"/>
        <v>218</v>
      </c>
      <c r="C323" s="18">
        <f t="shared" si="49"/>
        <v>119</v>
      </c>
      <c r="D323" s="18">
        <f t="shared" si="49"/>
        <v>99</v>
      </c>
      <c r="E323" s="21">
        <v>85</v>
      </c>
      <c r="F323" s="18">
        <f t="shared" si="50"/>
        <v>217</v>
      </c>
      <c r="G323" s="21">
        <v>118</v>
      </c>
      <c r="H323" s="21">
        <v>99</v>
      </c>
      <c r="I323" s="18">
        <f t="shared" si="51"/>
        <v>1</v>
      </c>
      <c r="J323" s="21">
        <v>1</v>
      </c>
      <c r="K323" s="22">
        <v>0</v>
      </c>
    </row>
    <row r="324" spans="1:11" s="23" customFormat="1" ht="14.25" customHeight="1">
      <c r="A324" s="16" t="s">
        <v>424</v>
      </c>
      <c r="B324" s="17">
        <f t="shared" si="48"/>
        <v>167</v>
      </c>
      <c r="C324" s="18">
        <f t="shared" si="49"/>
        <v>86</v>
      </c>
      <c r="D324" s="18">
        <f t="shared" si="49"/>
        <v>81</v>
      </c>
      <c r="E324" s="21">
        <v>68</v>
      </c>
      <c r="F324" s="18">
        <f t="shared" si="50"/>
        <v>166</v>
      </c>
      <c r="G324" s="21">
        <v>86</v>
      </c>
      <c r="H324" s="21">
        <v>80</v>
      </c>
      <c r="I324" s="18">
        <f t="shared" si="51"/>
        <v>1</v>
      </c>
      <c r="J324" s="21">
        <v>0</v>
      </c>
      <c r="K324" s="22">
        <v>1</v>
      </c>
    </row>
    <row r="325" spans="1:11" s="23" customFormat="1" ht="14.25" customHeight="1">
      <c r="A325" s="16" t="s">
        <v>425</v>
      </c>
      <c r="B325" s="17">
        <f t="shared" si="48"/>
        <v>135</v>
      </c>
      <c r="C325" s="18">
        <f t="shared" si="49"/>
        <v>74</v>
      </c>
      <c r="D325" s="18">
        <f t="shared" si="49"/>
        <v>61</v>
      </c>
      <c r="E325" s="21">
        <v>60</v>
      </c>
      <c r="F325" s="18">
        <f t="shared" si="50"/>
        <v>121</v>
      </c>
      <c r="G325" s="21">
        <v>60</v>
      </c>
      <c r="H325" s="21">
        <v>61</v>
      </c>
      <c r="I325" s="18">
        <f t="shared" si="51"/>
        <v>14</v>
      </c>
      <c r="J325" s="21">
        <v>14</v>
      </c>
      <c r="K325" s="22">
        <v>0</v>
      </c>
    </row>
    <row r="326" spans="1:11" s="23" customFormat="1" ht="14.25" customHeight="1">
      <c r="A326" s="16" t="s">
        <v>426</v>
      </c>
      <c r="B326" s="17">
        <f t="shared" si="48"/>
        <v>179</v>
      </c>
      <c r="C326" s="18">
        <f t="shared" si="49"/>
        <v>87</v>
      </c>
      <c r="D326" s="18">
        <f t="shared" si="49"/>
        <v>92</v>
      </c>
      <c r="E326" s="21">
        <v>74</v>
      </c>
      <c r="F326" s="18">
        <f t="shared" si="50"/>
        <v>179</v>
      </c>
      <c r="G326" s="21">
        <v>87</v>
      </c>
      <c r="H326" s="21">
        <v>92</v>
      </c>
      <c r="I326" s="18">
        <f t="shared" si="51"/>
        <v>0</v>
      </c>
      <c r="J326" s="21">
        <v>0</v>
      </c>
      <c r="K326" s="22">
        <v>0</v>
      </c>
    </row>
    <row r="327" spans="1:11" s="23" customFormat="1" ht="14.25" customHeight="1">
      <c r="A327" s="16" t="s">
        <v>427</v>
      </c>
      <c r="B327" s="17">
        <f t="shared" si="48"/>
        <v>144</v>
      </c>
      <c r="C327" s="18">
        <f t="shared" si="49"/>
        <v>81</v>
      </c>
      <c r="D327" s="18">
        <f t="shared" si="49"/>
        <v>63</v>
      </c>
      <c r="E327" s="21">
        <v>52</v>
      </c>
      <c r="F327" s="18">
        <f t="shared" si="50"/>
        <v>142</v>
      </c>
      <c r="G327" s="21">
        <v>79</v>
      </c>
      <c r="H327" s="21">
        <v>63</v>
      </c>
      <c r="I327" s="18">
        <f t="shared" si="51"/>
        <v>2</v>
      </c>
      <c r="J327" s="21">
        <v>2</v>
      </c>
      <c r="K327" s="22">
        <v>0</v>
      </c>
    </row>
    <row r="328" spans="1:11" s="23" customFormat="1" ht="14.25" customHeight="1">
      <c r="A328" s="16" t="s">
        <v>428</v>
      </c>
      <c r="B328" s="17">
        <f>SUM(C328:D328)</f>
        <v>162</v>
      </c>
      <c r="C328" s="18">
        <f aca="true" t="shared" si="52" ref="C328:D343">SUM(G328,J328)</f>
        <v>80</v>
      </c>
      <c r="D328" s="18">
        <f t="shared" si="52"/>
        <v>82</v>
      </c>
      <c r="E328" s="21">
        <v>61</v>
      </c>
      <c r="F328" s="18">
        <f>SUM(G328:H328)</f>
        <v>162</v>
      </c>
      <c r="G328" s="21">
        <v>80</v>
      </c>
      <c r="H328" s="21">
        <v>82</v>
      </c>
      <c r="I328" s="18">
        <f>SUM(J328:K328)</f>
        <v>0</v>
      </c>
      <c r="J328" s="21">
        <v>0</v>
      </c>
      <c r="K328" s="22">
        <v>0</v>
      </c>
    </row>
    <row r="329" spans="1:11" s="23" customFormat="1" ht="14.25" customHeight="1">
      <c r="A329" s="16" t="s">
        <v>429</v>
      </c>
      <c r="B329" s="17">
        <f>SUM(C329:D329)</f>
        <v>94</v>
      </c>
      <c r="C329" s="18">
        <f t="shared" si="52"/>
        <v>55</v>
      </c>
      <c r="D329" s="18">
        <f t="shared" si="52"/>
        <v>39</v>
      </c>
      <c r="E329" s="21">
        <v>33</v>
      </c>
      <c r="F329" s="18">
        <f>SUM(G329:H329)</f>
        <v>92</v>
      </c>
      <c r="G329" s="21">
        <v>54</v>
      </c>
      <c r="H329" s="21">
        <v>38</v>
      </c>
      <c r="I329" s="18">
        <f>SUM(J329:K329)</f>
        <v>2</v>
      </c>
      <c r="J329" s="21">
        <v>1</v>
      </c>
      <c r="K329" s="22">
        <v>1</v>
      </c>
    </row>
    <row r="330" spans="1:11" s="23" customFormat="1" ht="14.25" customHeight="1">
      <c r="A330" s="16" t="s">
        <v>430</v>
      </c>
      <c r="B330" s="17">
        <f>SUM(C330:D330)</f>
        <v>98</v>
      </c>
      <c r="C330" s="18">
        <f t="shared" si="52"/>
        <v>50</v>
      </c>
      <c r="D330" s="18">
        <f t="shared" si="52"/>
        <v>48</v>
      </c>
      <c r="E330" s="21">
        <v>46</v>
      </c>
      <c r="F330" s="18">
        <f>SUM(G330:H330)</f>
        <v>97</v>
      </c>
      <c r="G330" s="21">
        <v>50</v>
      </c>
      <c r="H330" s="21">
        <v>47</v>
      </c>
      <c r="I330" s="18">
        <f>SUM(J330:K330)</f>
        <v>1</v>
      </c>
      <c r="J330" s="21">
        <v>0</v>
      </c>
      <c r="K330" s="22">
        <v>1</v>
      </c>
    </row>
    <row r="331" spans="1:11" s="23" customFormat="1" ht="14.25" customHeight="1">
      <c r="A331" s="16" t="s">
        <v>431</v>
      </c>
      <c r="B331" s="17">
        <f>SUM(C331:D331)</f>
        <v>39</v>
      </c>
      <c r="C331" s="18">
        <f t="shared" si="52"/>
        <v>22</v>
      </c>
      <c r="D331" s="18">
        <f t="shared" si="52"/>
        <v>17</v>
      </c>
      <c r="E331" s="21">
        <v>14</v>
      </c>
      <c r="F331" s="18">
        <f>SUM(G331:H331)</f>
        <v>39</v>
      </c>
      <c r="G331" s="21">
        <v>22</v>
      </c>
      <c r="H331" s="21">
        <v>17</v>
      </c>
      <c r="I331" s="18">
        <f>SUM(J331:K331)</f>
        <v>0</v>
      </c>
      <c r="J331" s="21">
        <v>0</v>
      </c>
      <c r="K331" s="22">
        <v>0</v>
      </c>
    </row>
    <row r="332" spans="1:11" s="23" customFormat="1" ht="18" customHeight="1">
      <c r="A332" s="11" t="s">
        <v>107</v>
      </c>
      <c r="B332" s="12">
        <f>IF(SUM(B333:B365)=SUM(C332:D332),C332+D332,"ERR!!")</f>
        <v>6120</v>
      </c>
      <c r="C332" s="13">
        <f>IF(SUM(C333:C365)=SUM(G332,J332),G332+J332,"ERR!!")</f>
        <v>2967</v>
      </c>
      <c r="D332" s="13">
        <f>IF(SUM(D333:D365)=SUM(H332,K332),H332+K332,"ERR!!")</f>
        <v>3153</v>
      </c>
      <c r="E332" s="13">
        <f>SUM(E333:E365)</f>
        <v>2583</v>
      </c>
      <c r="F332" s="13">
        <f>IF(SUM(F333:F365)=SUM(G332:H332),G332+H332,"ERR!!")</f>
        <v>6092</v>
      </c>
      <c r="G332" s="13">
        <f>SUM(G333:G365)</f>
        <v>2960</v>
      </c>
      <c r="H332" s="13">
        <f>SUM(H333:H365)</f>
        <v>3132</v>
      </c>
      <c r="I332" s="13">
        <f>IF(SUM(I333:I365)=SUM(J332:K332),J332+K332,"ERR!!")</f>
        <v>28</v>
      </c>
      <c r="J332" s="13">
        <f>SUM(J333:J365)</f>
        <v>7</v>
      </c>
      <c r="K332" s="14">
        <f>SUM(K333:K365)</f>
        <v>21</v>
      </c>
    </row>
    <row r="333" spans="1:11" s="23" customFormat="1" ht="14.25" customHeight="1">
      <c r="A333" s="16" t="s">
        <v>432</v>
      </c>
      <c r="B333" s="17">
        <f>SUM(C333:D333)</f>
        <v>385</v>
      </c>
      <c r="C333" s="18">
        <f t="shared" si="52"/>
        <v>183</v>
      </c>
      <c r="D333" s="18">
        <f t="shared" si="52"/>
        <v>202</v>
      </c>
      <c r="E333" s="21">
        <v>156</v>
      </c>
      <c r="F333" s="18">
        <f aca="true" t="shared" si="53" ref="F333:F389">SUM(G333:H333)</f>
        <v>384</v>
      </c>
      <c r="G333" s="21">
        <v>183</v>
      </c>
      <c r="H333" s="21">
        <v>201</v>
      </c>
      <c r="I333" s="18">
        <f aca="true" t="shared" si="54" ref="I333:I365">SUM(J333:K333)</f>
        <v>1</v>
      </c>
      <c r="J333" s="21">
        <v>0</v>
      </c>
      <c r="K333" s="22">
        <v>1</v>
      </c>
    </row>
    <row r="334" spans="1:11" s="23" customFormat="1" ht="14.25" customHeight="1">
      <c r="A334" s="16" t="s">
        <v>433</v>
      </c>
      <c r="B334" s="17">
        <f aca="true" t="shared" si="55" ref="B334:B365">SUM(C334:D334)</f>
        <v>138</v>
      </c>
      <c r="C334" s="18">
        <f t="shared" si="52"/>
        <v>72</v>
      </c>
      <c r="D334" s="18">
        <f t="shared" si="52"/>
        <v>66</v>
      </c>
      <c r="E334" s="21">
        <v>61</v>
      </c>
      <c r="F334" s="18">
        <f t="shared" si="53"/>
        <v>138</v>
      </c>
      <c r="G334" s="21">
        <v>72</v>
      </c>
      <c r="H334" s="21">
        <v>66</v>
      </c>
      <c r="I334" s="18">
        <f t="shared" si="54"/>
        <v>0</v>
      </c>
      <c r="J334" s="21">
        <v>0</v>
      </c>
      <c r="K334" s="22">
        <v>0</v>
      </c>
    </row>
    <row r="335" spans="1:11" s="23" customFormat="1" ht="14.25" customHeight="1">
      <c r="A335" s="16" t="s">
        <v>434</v>
      </c>
      <c r="B335" s="17">
        <f t="shared" si="55"/>
        <v>74</v>
      </c>
      <c r="C335" s="18">
        <f t="shared" si="52"/>
        <v>33</v>
      </c>
      <c r="D335" s="18">
        <f t="shared" si="52"/>
        <v>41</v>
      </c>
      <c r="E335" s="21">
        <v>41</v>
      </c>
      <c r="F335" s="18">
        <f t="shared" si="53"/>
        <v>74</v>
      </c>
      <c r="G335" s="21">
        <v>33</v>
      </c>
      <c r="H335" s="21">
        <v>41</v>
      </c>
      <c r="I335" s="18">
        <f t="shared" si="54"/>
        <v>0</v>
      </c>
      <c r="J335" s="21">
        <v>0</v>
      </c>
      <c r="K335" s="22">
        <v>0</v>
      </c>
    </row>
    <row r="336" spans="1:11" s="23" customFormat="1" ht="14.25" customHeight="1">
      <c r="A336" s="16" t="s">
        <v>435</v>
      </c>
      <c r="B336" s="17">
        <f t="shared" si="55"/>
        <v>217</v>
      </c>
      <c r="C336" s="18">
        <f t="shared" si="52"/>
        <v>107</v>
      </c>
      <c r="D336" s="18">
        <f t="shared" si="52"/>
        <v>110</v>
      </c>
      <c r="E336" s="21">
        <v>86</v>
      </c>
      <c r="F336" s="18">
        <f t="shared" si="53"/>
        <v>217</v>
      </c>
      <c r="G336" s="21">
        <v>107</v>
      </c>
      <c r="H336" s="21">
        <v>110</v>
      </c>
      <c r="I336" s="18">
        <f t="shared" si="54"/>
        <v>0</v>
      </c>
      <c r="J336" s="21">
        <v>0</v>
      </c>
      <c r="K336" s="22">
        <v>0</v>
      </c>
    </row>
    <row r="337" spans="1:11" s="23" customFormat="1" ht="14.25" customHeight="1">
      <c r="A337" s="16" t="s">
        <v>436</v>
      </c>
      <c r="B337" s="17">
        <f t="shared" si="55"/>
        <v>74</v>
      </c>
      <c r="C337" s="18">
        <f t="shared" si="52"/>
        <v>34</v>
      </c>
      <c r="D337" s="18">
        <f t="shared" si="52"/>
        <v>40</v>
      </c>
      <c r="E337" s="21">
        <v>33</v>
      </c>
      <c r="F337" s="18">
        <f t="shared" si="53"/>
        <v>74</v>
      </c>
      <c r="G337" s="21">
        <v>34</v>
      </c>
      <c r="H337" s="21">
        <v>40</v>
      </c>
      <c r="I337" s="18">
        <f t="shared" si="54"/>
        <v>0</v>
      </c>
      <c r="J337" s="21">
        <v>0</v>
      </c>
      <c r="K337" s="22">
        <v>0</v>
      </c>
    </row>
    <row r="338" spans="1:11" s="23" customFormat="1" ht="14.25" customHeight="1">
      <c r="A338" s="16" t="s">
        <v>437</v>
      </c>
      <c r="B338" s="17">
        <f t="shared" si="55"/>
        <v>156</v>
      </c>
      <c r="C338" s="18">
        <f t="shared" si="52"/>
        <v>84</v>
      </c>
      <c r="D338" s="18">
        <f t="shared" si="52"/>
        <v>72</v>
      </c>
      <c r="E338" s="21">
        <v>73</v>
      </c>
      <c r="F338" s="18">
        <f t="shared" si="53"/>
        <v>156</v>
      </c>
      <c r="G338" s="21">
        <v>84</v>
      </c>
      <c r="H338" s="21">
        <v>72</v>
      </c>
      <c r="I338" s="18">
        <f t="shared" si="54"/>
        <v>0</v>
      </c>
      <c r="J338" s="21">
        <v>0</v>
      </c>
      <c r="K338" s="22">
        <v>0</v>
      </c>
    </row>
    <row r="339" spans="1:11" s="23" customFormat="1" ht="14.25" customHeight="1">
      <c r="A339" s="16" t="s">
        <v>438</v>
      </c>
      <c r="B339" s="17">
        <f t="shared" si="55"/>
        <v>324</v>
      </c>
      <c r="C339" s="18">
        <f t="shared" si="52"/>
        <v>172</v>
      </c>
      <c r="D339" s="18">
        <f t="shared" si="52"/>
        <v>152</v>
      </c>
      <c r="E339" s="21">
        <v>121</v>
      </c>
      <c r="F339" s="18">
        <f t="shared" si="53"/>
        <v>324</v>
      </c>
      <c r="G339" s="21">
        <v>172</v>
      </c>
      <c r="H339" s="21">
        <v>152</v>
      </c>
      <c r="I339" s="18">
        <f t="shared" si="54"/>
        <v>0</v>
      </c>
      <c r="J339" s="21">
        <v>0</v>
      </c>
      <c r="K339" s="22">
        <v>0</v>
      </c>
    </row>
    <row r="340" spans="1:11" s="23" customFormat="1" ht="14.25" customHeight="1">
      <c r="A340" s="16" t="s">
        <v>439</v>
      </c>
      <c r="B340" s="17">
        <f t="shared" si="55"/>
        <v>215</v>
      </c>
      <c r="C340" s="18">
        <f t="shared" si="52"/>
        <v>111</v>
      </c>
      <c r="D340" s="18">
        <f t="shared" si="52"/>
        <v>104</v>
      </c>
      <c r="E340" s="21">
        <v>78</v>
      </c>
      <c r="F340" s="18">
        <f t="shared" si="53"/>
        <v>214</v>
      </c>
      <c r="G340" s="21">
        <v>111</v>
      </c>
      <c r="H340" s="21">
        <v>103</v>
      </c>
      <c r="I340" s="18">
        <f t="shared" si="54"/>
        <v>1</v>
      </c>
      <c r="J340" s="21">
        <v>0</v>
      </c>
      <c r="K340" s="22">
        <v>1</v>
      </c>
    </row>
    <row r="341" spans="1:11" s="23" customFormat="1" ht="14.25" customHeight="1">
      <c r="A341" s="16" t="s">
        <v>440</v>
      </c>
      <c r="B341" s="17">
        <f t="shared" si="55"/>
        <v>801</v>
      </c>
      <c r="C341" s="18">
        <f t="shared" si="52"/>
        <v>373</v>
      </c>
      <c r="D341" s="18">
        <f t="shared" si="52"/>
        <v>428</v>
      </c>
      <c r="E341" s="21">
        <v>313</v>
      </c>
      <c r="F341" s="18">
        <f t="shared" si="53"/>
        <v>794</v>
      </c>
      <c r="G341" s="21">
        <v>373</v>
      </c>
      <c r="H341" s="21">
        <v>421</v>
      </c>
      <c r="I341" s="18">
        <f t="shared" si="54"/>
        <v>7</v>
      </c>
      <c r="J341" s="21">
        <v>0</v>
      </c>
      <c r="K341" s="22">
        <v>7</v>
      </c>
    </row>
    <row r="342" spans="1:11" s="23" customFormat="1" ht="14.25" customHeight="1">
      <c r="A342" s="16" t="s">
        <v>441</v>
      </c>
      <c r="B342" s="17">
        <f t="shared" si="55"/>
        <v>265</v>
      </c>
      <c r="C342" s="18">
        <f t="shared" si="52"/>
        <v>133</v>
      </c>
      <c r="D342" s="18">
        <f t="shared" si="52"/>
        <v>132</v>
      </c>
      <c r="E342" s="21">
        <v>112</v>
      </c>
      <c r="F342" s="18">
        <f t="shared" si="53"/>
        <v>264</v>
      </c>
      <c r="G342" s="21">
        <v>133</v>
      </c>
      <c r="H342" s="21">
        <v>131</v>
      </c>
      <c r="I342" s="18">
        <f t="shared" si="54"/>
        <v>1</v>
      </c>
      <c r="J342" s="21">
        <v>0</v>
      </c>
      <c r="K342" s="22">
        <v>1</v>
      </c>
    </row>
    <row r="343" spans="1:11" s="23" customFormat="1" ht="14.25" customHeight="1">
      <c r="A343" s="16" t="s">
        <v>442</v>
      </c>
      <c r="B343" s="17">
        <f t="shared" si="55"/>
        <v>186</v>
      </c>
      <c r="C343" s="18">
        <f t="shared" si="52"/>
        <v>90</v>
      </c>
      <c r="D343" s="18">
        <f t="shared" si="52"/>
        <v>96</v>
      </c>
      <c r="E343" s="21">
        <v>83</v>
      </c>
      <c r="F343" s="18">
        <f t="shared" si="53"/>
        <v>186</v>
      </c>
      <c r="G343" s="21">
        <v>90</v>
      </c>
      <c r="H343" s="21">
        <v>96</v>
      </c>
      <c r="I343" s="18">
        <f t="shared" si="54"/>
        <v>0</v>
      </c>
      <c r="J343" s="21">
        <v>0</v>
      </c>
      <c r="K343" s="22">
        <v>0</v>
      </c>
    </row>
    <row r="344" spans="1:11" s="23" customFormat="1" ht="14.25" customHeight="1">
      <c r="A344" s="16" t="s">
        <v>443</v>
      </c>
      <c r="B344" s="17">
        <f t="shared" si="55"/>
        <v>246</v>
      </c>
      <c r="C344" s="18">
        <f aca="true" t="shared" si="56" ref="C344:D365">SUM(G344,J344)</f>
        <v>116</v>
      </c>
      <c r="D344" s="18">
        <f t="shared" si="56"/>
        <v>130</v>
      </c>
      <c r="E344" s="21">
        <v>112</v>
      </c>
      <c r="F344" s="18">
        <f t="shared" si="53"/>
        <v>244</v>
      </c>
      <c r="G344" s="21">
        <v>114</v>
      </c>
      <c r="H344" s="21">
        <v>130</v>
      </c>
      <c r="I344" s="18">
        <f t="shared" si="54"/>
        <v>2</v>
      </c>
      <c r="J344" s="21">
        <v>2</v>
      </c>
      <c r="K344" s="22">
        <v>0</v>
      </c>
    </row>
    <row r="345" spans="1:11" s="23" customFormat="1" ht="14.25" customHeight="1">
      <c r="A345" s="16" t="s">
        <v>444</v>
      </c>
      <c r="B345" s="17">
        <f t="shared" si="55"/>
        <v>206</v>
      </c>
      <c r="C345" s="18">
        <f t="shared" si="56"/>
        <v>102</v>
      </c>
      <c r="D345" s="18">
        <f t="shared" si="56"/>
        <v>104</v>
      </c>
      <c r="E345" s="21">
        <v>89</v>
      </c>
      <c r="F345" s="18">
        <f t="shared" si="53"/>
        <v>206</v>
      </c>
      <c r="G345" s="21">
        <v>102</v>
      </c>
      <c r="H345" s="21">
        <v>104</v>
      </c>
      <c r="I345" s="18">
        <f t="shared" si="54"/>
        <v>0</v>
      </c>
      <c r="J345" s="21">
        <v>0</v>
      </c>
      <c r="K345" s="22">
        <v>0</v>
      </c>
    </row>
    <row r="346" spans="1:11" s="23" customFormat="1" ht="14.25" customHeight="1">
      <c r="A346" s="16" t="s">
        <v>445</v>
      </c>
      <c r="B346" s="17">
        <f t="shared" si="55"/>
        <v>126</v>
      </c>
      <c r="C346" s="18">
        <f t="shared" si="56"/>
        <v>63</v>
      </c>
      <c r="D346" s="18">
        <f t="shared" si="56"/>
        <v>63</v>
      </c>
      <c r="E346" s="21">
        <v>60</v>
      </c>
      <c r="F346" s="18">
        <f t="shared" si="53"/>
        <v>126</v>
      </c>
      <c r="G346" s="21">
        <v>63</v>
      </c>
      <c r="H346" s="21">
        <v>63</v>
      </c>
      <c r="I346" s="18">
        <f t="shared" si="54"/>
        <v>0</v>
      </c>
      <c r="J346" s="21">
        <v>0</v>
      </c>
      <c r="K346" s="22">
        <v>0</v>
      </c>
    </row>
    <row r="347" spans="1:11" s="23" customFormat="1" ht="14.25" customHeight="1">
      <c r="A347" s="16" t="s">
        <v>446</v>
      </c>
      <c r="B347" s="17">
        <f t="shared" si="55"/>
        <v>297</v>
      </c>
      <c r="C347" s="18">
        <f t="shared" si="56"/>
        <v>136</v>
      </c>
      <c r="D347" s="18">
        <f t="shared" si="56"/>
        <v>161</v>
      </c>
      <c r="E347" s="21">
        <v>104</v>
      </c>
      <c r="F347" s="18">
        <f t="shared" si="53"/>
        <v>294</v>
      </c>
      <c r="G347" s="21">
        <v>134</v>
      </c>
      <c r="H347" s="21">
        <v>160</v>
      </c>
      <c r="I347" s="18">
        <f t="shared" si="54"/>
        <v>3</v>
      </c>
      <c r="J347" s="21">
        <v>2</v>
      </c>
      <c r="K347" s="22">
        <v>1</v>
      </c>
    </row>
    <row r="348" spans="1:11" s="23" customFormat="1" ht="14.25" customHeight="1">
      <c r="A348" s="16" t="s">
        <v>447</v>
      </c>
      <c r="B348" s="17">
        <f t="shared" si="55"/>
        <v>154</v>
      </c>
      <c r="C348" s="18">
        <f t="shared" si="56"/>
        <v>75</v>
      </c>
      <c r="D348" s="18">
        <f t="shared" si="56"/>
        <v>79</v>
      </c>
      <c r="E348" s="21">
        <v>67</v>
      </c>
      <c r="F348" s="18">
        <f t="shared" si="53"/>
        <v>154</v>
      </c>
      <c r="G348" s="21">
        <v>75</v>
      </c>
      <c r="H348" s="21">
        <v>79</v>
      </c>
      <c r="I348" s="18">
        <f t="shared" si="54"/>
        <v>0</v>
      </c>
      <c r="J348" s="21">
        <v>0</v>
      </c>
      <c r="K348" s="22">
        <v>0</v>
      </c>
    </row>
    <row r="349" spans="1:11" s="23" customFormat="1" ht="14.25" customHeight="1">
      <c r="A349" s="16" t="s">
        <v>448</v>
      </c>
      <c r="B349" s="17">
        <f t="shared" si="55"/>
        <v>76</v>
      </c>
      <c r="C349" s="18">
        <f t="shared" si="56"/>
        <v>36</v>
      </c>
      <c r="D349" s="18">
        <f t="shared" si="56"/>
        <v>40</v>
      </c>
      <c r="E349" s="21">
        <v>40</v>
      </c>
      <c r="F349" s="18">
        <f t="shared" si="53"/>
        <v>74</v>
      </c>
      <c r="G349" s="21">
        <v>35</v>
      </c>
      <c r="H349" s="21">
        <v>39</v>
      </c>
      <c r="I349" s="18">
        <f t="shared" si="54"/>
        <v>2</v>
      </c>
      <c r="J349" s="21">
        <v>1</v>
      </c>
      <c r="K349" s="22">
        <v>1</v>
      </c>
    </row>
    <row r="350" spans="1:11" s="23" customFormat="1" ht="14.25" customHeight="1">
      <c r="A350" s="16" t="s">
        <v>449</v>
      </c>
      <c r="B350" s="17">
        <f t="shared" si="55"/>
        <v>202</v>
      </c>
      <c r="C350" s="18">
        <f t="shared" si="56"/>
        <v>94</v>
      </c>
      <c r="D350" s="18">
        <f t="shared" si="56"/>
        <v>108</v>
      </c>
      <c r="E350" s="21">
        <v>107</v>
      </c>
      <c r="F350" s="18">
        <f t="shared" si="53"/>
        <v>202</v>
      </c>
      <c r="G350" s="21">
        <v>94</v>
      </c>
      <c r="H350" s="21">
        <v>108</v>
      </c>
      <c r="I350" s="18">
        <f t="shared" si="54"/>
        <v>0</v>
      </c>
      <c r="J350" s="21">
        <v>0</v>
      </c>
      <c r="K350" s="22">
        <v>0</v>
      </c>
    </row>
    <row r="351" spans="1:13" s="23" customFormat="1" ht="14.25" customHeight="1">
      <c r="A351" s="16" t="s">
        <v>450</v>
      </c>
      <c r="B351" s="17">
        <f t="shared" si="55"/>
        <v>72</v>
      </c>
      <c r="C351" s="18">
        <f t="shared" si="56"/>
        <v>33</v>
      </c>
      <c r="D351" s="18">
        <f t="shared" si="56"/>
        <v>39</v>
      </c>
      <c r="E351" s="21">
        <v>23</v>
      </c>
      <c r="F351" s="18">
        <f t="shared" si="53"/>
        <v>72</v>
      </c>
      <c r="G351" s="21">
        <v>33</v>
      </c>
      <c r="H351" s="21">
        <v>39</v>
      </c>
      <c r="I351" s="18">
        <f t="shared" si="54"/>
        <v>0</v>
      </c>
      <c r="J351" s="21">
        <v>0</v>
      </c>
      <c r="K351" s="22">
        <v>0</v>
      </c>
      <c r="M351" s="27"/>
    </row>
    <row r="352" spans="1:13" s="23" customFormat="1" ht="14.25" customHeight="1">
      <c r="A352" s="16" t="s">
        <v>451</v>
      </c>
      <c r="B352" s="17">
        <f t="shared" si="55"/>
        <v>135</v>
      </c>
      <c r="C352" s="18">
        <f t="shared" si="56"/>
        <v>64</v>
      </c>
      <c r="D352" s="18">
        <f t="shared" si="56"/>
        <v>71</v>
      </c>
      <c r="E352" s="21">
        <v>56</v>
      </c>
      <c r="F352" s="18">
        <f t="shared" si="53"/>
        <v>133</v>
      </c>
      <c r="G352" s="21">
        <v>63</v>
      </c>
      <c r="H352" s="21">
        <v>70</v>
      </c>
      <c r="I352" s="18">
        <f t="shared" si="54"/>
        <v>2</v>
      </c>
      <c r="J352" s="21">
        <v>1</v>
      </c>
      <c r="K352" s="22">
        <v>1</v>
      </c>
      <c r="M352" s="27"/>
    </row>
    <row r="353" spans="1:13" s="23" customFormat="1" ht="14.25" customHeight="1">
      <c r="A353" s="16" t="s">
        <v>452</v>
      </c>
      <c r="B353" s="17">
        <f t="shared" si="55"/>
        <v>111</v>
      </c>
      <c r="C353" s="18">
        <f t="shared" si="56"/>
        <v>52</v>
      </c>
      <c r="D353" s="18">
        <f t="shared" si="56"/>
        <v>59</v>
      </c>
      <c r="E353" s="21">
        <v>51</v>
      </c>
      <c r="F353" s="18">
        <f t="shared" si="53"/>
        <v>111</v>
      </c>
      <c r="G353" s="21">
        <v>52</v>
      </c>
      <c r="H353" s="21">
        <v>59</v>
      </c>
      <c r="I353" s="18">
        <f t="shared" si="54"/>
        <v>0</v>
      </c>
      <c r="J353" s="21">
        <v>0</v>
      </c>
      <c r="K353" s="22">
        <v>0</v>
      </c>
      <c r="M353" s="27"/>
    </row>
    <row r="354" spans="1:11" s="45" customFormat="1" ht="14.25" customHeight="1">
      <c r="A354" s="16" t="s">
        <v>453</v>
      </c>
      <c r="B354" s="17">
        <f t="shared" si="55"/>
        <v>163</v>
      </c>
      <c r="C354" s="18">
        <f t="shared" si="56"/>
        <v>81</v>
      </c>
      <c r="D354" s="18">
        <f t="shared" si="56"/>
        <v>82</v>
      </c>
      <c r="E354" s="21">
        <v>72</v>
      </c>
      <c r="F354" s="18">
        <f t="shared" si="53"/>
        <v>162</v>
      </c>
      <c r="G354" s="21">
        <v>81</v>
      </c>
      <c r="H354" s="21">
        <v>81</v>
      </c>
      <c r="I354" s="18">
        <f t="shared" si="54"/>
        <v>1</v>
      </c>
      <c r="J354" s="21">
        <v>0</v>
      </c>
      <c r="K354" s="22">
        <v>1</v>
      </c>
    </row>
    <row r="355" spans="1:11" s="23" customFormat="1" ht="14.25" customHeight="1">
      <c r="A355" s="16" t="s">
        <v>454</v>
      </c>
      <c r="B355" s="17">
        <f t="shared" si="55"/>
        <v>187</v>
      </c>
      <c r="C355" s="18">
        <f t="shared" si="56"/>
        <v>81</v>
      </c>
      <c r="D355" s="18">
        <f t="shared" si="56"/>
        <v>106</v>
      </c>
      <c r="E355" s="21">
        <v>91</v>
      </c>
      <c r="F355" s="18">
        <f t="shared" si="53"/>
        <v>185</v>
      </c>
      <c r="G355" s="21">
        <v>81</v>
      </c>
      <c r="H355" s="21">
        <v>104</v>
      </c>
      <c r="I355" s="18">
        <f t="shared" si="54"/>
        <v>2</v>
      </c>
      <c r="J355" s="21">
        <v>0</v>
      </c>
      <c r="K355" s="22">
        <v>2</v>
      </c>
    </row>
    <row r="356" spans="1:11" s="23" customFormat="1" ht="14.25" customHeight="1">
      <c r="A356" s="16" t="s">
        <v>455</v>
      </c>
      <c r="B356" s="17">
        <f t="shared" si="55"/>
        <v>228</v>
      </c>
      <c r="C356" s="18">
        <f t="shared" si="56"/>
        <v>103</v>
      </c>
      <c r="D356" s="18">
        <f t="shared" si="56"/>
        <v>125</v>
      </c>
      <c r="E356" s="21">
        <v>92</v>
      </c>
      <c r="F356" s="18">
        <f t="shared" si="53"/>
        <v>227</v>
      </c>
      <c r="G356" s="21">
        <v>103</v>
      </c>
      <c r="H356" s="21">
        <v>124</v>
      </c>
      <c r="I356" s="18">
        <f t="shared" si="54"/>
        <v>1</v>
      </c>
      <c r="J356" s="21">
        <v>0</v>
      </c>
      <c r="K356" s="22">
        <v>1</v>
      </c>
    </row>
    <row r="357" spans="1:11" s="23" customFormat="1" ht="14.25" customHeight="1">
      <c r="A357" s="16" t="s">
        <v>456</v>
      </c>
      <c r="B357" s="17">
        <f t="shared" si="55"/>
        <v>96</v>
      </c>
      <c r="C357" s="18">
        <f t="shared" si="56"/>
        <v>54</v>
      </c>
      <c r="D357" s="18">
        <f t="shared" si="56"/>
        <v>42</v>
      </c>
      <c r="E357" s="21">
        <v>51</v>
      </c>
      <c r="F357" s="18">
        <f t="shared" si="53"/>
        <v>95</v>
      </c>
      <c r="G357" s="21">
        <v>54</v>
      </c>
      <c r="H357" s="21">
        <v>41</v>
      </c>
      <c r="I357" s="18">
        <f t="shared" si="54"/>
        <v>1</v>
      </c>
      <c r="J357" s="21">
        <v>0</v>
      </c>
      <c r="K357" s="22">
        <v>1</v>
      </c>
    </row>
    <row r="358" spans="1:11" s="23" customFormat="1" ht="14.25" customHeight="1">
      <c r="A358" s="16" t="s">
        <v>457</v>
      </c>
      <c r="B358" s="17">
        <f t="shared" si="55"/>
        <v>80</v>
      </c>
      <c r="C358" s="18">
        <f t="shared" si="56"/>
        <v>33</v>
      </c>
      <c r="D358" s="18">
        <f t="shared" si="56"/>
        <v>47</v>
      </c>
      <c r="E358" s="21">
        <v>36</v>
      </c>
      <c r="F358" s="18">
        <f t="shared" si="53"/>
        <v>80</v>
      </c>
      <c r="G358" s="21">
        <v>33</v>
      </c>
      <c r="H358" s="21">
        <v>47</v>
      </c>
      <c r="I358" s="18">
        <f t="shared" si="54"/>
        <v>0</v>
      </c>
      <c r="J358" s="21">
        <v>0</v>
      </c>
      <c r="K358" s="22">
        <v>0</v>
      </c>
    </row>
    <row r="359" spans="1:11" s="23" customFormat="1" ht="14.25" customHeight="1">
      <c r="A359" s="16" t="s">
        <v>458</v>
      </c>
      <c r="B359" s="17">
        <f t="shared" si="55"/>
        <v>107</v>
      </c>
      <c r="C359" s="18">
        <f t="shared" si="56"/>
        <v>59</v>
      </c>
      <c r="D359" s="18">
        <f t="shared" si="56"/>
        <v>48</v>
      </c>
      <c r="E359" s="21">
        <v>49</v>
      </c>
      <c r="F359" s="18">
        <f t="shared" si="53"/>
        <v>107</v>
      </c>
      <c r="G359" s="21">
        <v>59</v>
      </c>
      <c r="H359" s="21">
        <v>48</v>
      </c>
      <c r="I359" s="18">
        <f t="shared" si="54"/>
        <v>0</v>
      </c>
      <c r="J359" s="21">
        <v>0</v>
      </c>
      <c r="K359" s="22">
        <v>0</v>
      </c>
    </row>
    <row r="360" spans="1:11" s="23" customFormat="1" ht="14.25" customHeight="1">
      <c r="A360" s="16" t="s">
        <v>459</v>
      </c>
      <c r="B360" s="17">
        <f t="shared" si="55"/>
        <v>100</v>
      </c>
      <c r="C360" s="18">
        <f t="shared" si="56"/>
        <v>45</v>
      </c>
      <c r="D360" s="18">
        <f t="shared" si="56"/>
        <v>55</v>
      </c>
      <c r="E360" s="21">
        <v>44</v>
      </c>
      <c r="F360" s="18">
        <f t="shared" si="53"/>
        <v>99</v>
      </c>
      <c r="G360" s="21">
        <v>45</v>
      </c>
      <c r="H360" s="21">
        <v>54</v>
      </c>
      <c r="I360" s="18">
        <f t="shared" si="54"/>
        <v>1</v>
      </c>
      <c r="J360" s="21">
        <v>0</v>
      </c>
      <c r="K360" s="22">
        <v>1</v>
      </c>
    </row>
    <row r="361" spans="1:11" s="23" customFormat="1" ht="14.25" customHeight="1">
      <c r="A361" s="16" t="s">
        <v>460</v>
      </c>
      <c r="B361" s="17">
        <f t="shared" si="55"/>
        <v>107</v>
      </c>
      <c r="C361" s="18">
        <f t="shared" si="56"/>
        <v>53</v>
      </c>
      <c r="D361" s="18">
        <f t="shared" si="56"/>
        <v>54</v>
      </c>
      <c r="E361" s="21">
        <v>45</v>
      </c>
      <c r="F361" s="18">
        <f t="shared" si="53"/>
        <v>105</v>
      </c>
      <c r="G361" s="21">
        <v>52</v>
      </c>
      <c r="H361" s="21">
        <v>53</v>
      </c>
      <c r="I361" s="18">
        <f t="shared" si="54"/>
        <v>2</v>
      </c>
      <c r="J361" s="21">
        <v>1</v>
      </c>
      <c r="K361" s="22">
        <v>1</v>
      </c>
    </row>
    <row r="362" spans="1:11" s="23" customFormat="1" ht="14.25" customHeight="1">
      <c r="A362" s="16" t="s">
        <v>461</v>
      </c>
      <c r="B362" s="17">
        <f t="shared" si="55"/>
        <v>157</v>
      </c>
      <c r="C362" s="18">
        <f t="shared" si="56"/>
        <v>81</v>
      </c>
      <c r="D362" s="18">
        <f t="shared" si="56"/>
        <v>76</v>
      </c>
      <c r="E362" s="21">
        <v>63</v>
      </c>
      <c r="F362" s="18">
        <f t="shared" si="53"/>
        <v>157</v>
      </c>
      <c r="G362" s="21">
        <v>81</v>
      </c>
      <c r="H362" s="21">
        <v>76</v>
      </c>
      <c r="I362" s="18">
        <f t="shared" si="54"/>
        <v>0</v>
      </c>
      <c r="J362" s="21">
        <v>0</v>
      </c>
      <c r="K362" s="22">
        <v>0</v>
      </c>
    </row>
    <row r="363" spans="1:11" s="23" customFormat="1" ht="14.25" customHeight="1">
      <c r="A363" s="16" t="s">
        <v>462</v>
      </c>
      <c r="B363" s="17">
        <f t="shared" si="55"/>
        <v>135</v>
      </c>
      <c r="C363" s="18">
        <f t="shared" si="56"/>
        <v>73</v>
      </c>
      <c r="D363" s="18">
        <f t="shared" si="56"/>
        <v>62</v>
      </c>
      <c r="E363" s="21">
        <v>53</v>
      </c>
      <c r="F363" s="18">
        <f t="shared" si="53"/>
        <v>135</v>
      </c>
      <c r="G363" s="21">
        <v>73</v>
      </c>
      <c r="H363" s="21">
        <v>62</v>
      </c>
      <c r="I363" s="18">
        <f t="shared" si="54"/>
        <v>0</v>
      </c>
      <c r="J363" s="21">
        <v>0</v>
      </c>
      <c r="K363" s="22">
        <v>0</v>
      </c>
    </row>
    <row r="364" spans="1:11" s="23" customFormat="1" ht="14.25" customHeight="1">
      <c r="A364" s="16" t="s">
        <v>463</v>
      </c>
      <c r="B364" s="17">
        <f t="shared" si="55"/>
        <v>217</v>
      </c>
      <c r="C364" s="18">
        <f t="shared" si="56"/>
        <v>99</v>
      </c>
      <c r="D364" s="18">
        <f t="shared" si="56"/>
        <v>118</v>
      </c>
      <c r="E364" s="21">
        <v>89</v>
      </c>
      <c r="F364" s="18">
        <f t="shared" si="53"/>
        <v>216</v>
      </c>
      <c r="G364" s="21">
        <v>99</v>
      </c>
      <c r="H364" s="21">
        <v>117</v>
      </c>
      <c r="I364" s="18">
        <f t="shared" si="54"/>
        <v>1</v>
      </c>
      <c r="J364" s="21">
        <v>0</v>
      </c>
      <c r="K364" s="22">
        <v>1</v>
      </c>
    </row>
    <row r="365" spans="1:11" s="37" customFormat="1" ht="14.25" customHeight="1">
      <c r="A365" s="31" t="s">
        <v>464</v>
      </c>
      <c r="B365" s="32">
        <f t="shared" si="55"/>
        <v>83</v>
      </c>
      <c r="C365" s="33">
        <f t="shared" si="56"/>
        <v>42</v>
      </c>
      <c r="D365" s="33">
        <f t="shared" si="56"/>
        <v>41</v>
      </c>
      <c r="E365" s="34">
        <v>32</v>
      </c>
      <c r="F365" s="33">
        <f t="shared" si="53"/>
        <v>83</v>
      </c>
      <c r="G365" s="34">
        <v>42</v>
      </c>
      <c r="H365" s="34">
        <v>41</v>
      </c>
      <c r="I365" s="33">
        <f t="shared" si="54"/>
        <v>0</v>
      </c>
      <c r="J365" s="34">
        <v>0</v>
      </c>
      <c r="K365" s="36">
        <v>0</v>
      </c>
    </row>
    <row r="366" spans="1:11" s="23" customFormat="1" ht="18" customHeight="1">
      <c r="A366" s="11" t="s">
        <v>108</v>
      </c>
      <c r="B366" s="12">
        <f>IF(SUM(B367:B376)=SUM(C366:D366),C366+D366,"ERR!!")</f>
        <v>2983</v>
      </c>
      <c r="C366" s="13">
        <f>IF(SUM(C367:C376)=SUM(G366,J366),G366+J366,"ERR!!")</f>
        <v>1445</v>
      </c>
      <c r="D366" s="13">
        <f>IF(SUM(D367:D376)=SUM(H366,K366),H366+K366,"ERR!!")</f>
        <v>1538</v>
      </c>
      <c r="E366" s="13">
        <f>SUM(E367:E376)</f>
        <v>1256</v>
      </c>
      <c r="F366" s="13">
        <f>IF(SUM(F367:F376)=SUM(G366:H366),G366+H366,"ERR!!")</f>
        <v>2977</v>
      </c>
      <c r="G366" s="13">
        <f>SUM(G367:G376)</f>
        <v>1445</v>
      </c>
      <c r="H366" s="13">
        <f>SUM(H367:H376)</f>
        <v>1532</v>
      </c>
      <c r="I366" s="13">
        <f>IF(SUM(I367:I376)=SUM(J366:K366),J366+K366,"ERR!!")</f>
        <v>6</v>
      </c>
      <c r="J366" s="13">
        <f>SUM(J367:J376)</f>
        <v>0</v>
      </c>
      <c r="K366" s="14">
        <f>SUM(K367:K376)</f>
        <v>6</v>
      </c>
    </row>
    <row r="367" spans="1:11" s="23" customFormat="1" ht="14.25" customHeight="1">
      <c r="A367" s="16" t="s">
        <v>465</v>
      </c>
      <c r="B367" s="17">
        <f>SUM(C367:D367)</f>
        <v>311</v>
      </c>
      <c r="C367" s="18">
        <f>SUM(G367+J367)</f>
        <v>143</v>
      </c>
      <c r="D367" s="18">
        <f>SUM(H367+K367)</f>
        <v>168</v>
      </c>
      <c r="E367" s="19">
        <v>133</v>
      </c>
      <c r="F367" s="18">
        <f t="shared" si="53"/>
        <v>311</v>
      </c>
      <c r="G367" s="21">
        <v>143</v>
      </c>
      <c r="H367" s="21">
        <v>168</v>
      </c>
      <c r="I367" s="18">
        <f aca="true" t="shared" si="57" ref="I367:I376">SUM(J367:K367)</f>
        <v>0</v>
      </c>
      <c r="J367" s="21">
        <v>0</v>
      </c>
      <c r="K367" s="22">
        <v>0</v>
      </c>
    </row>
    <row r="368" spans="1:11" s="23" customFormat="1" ht="14.25" customHeight="1">
      <c r="A368" s="16" t="s">
        <v>466</v>
      </c>
      <c r="B368" s="17">
        <f aca="true" t="shared" si="58" ref="B368:B375">SUM(C368:D368)</f>
        <v>406</v>
      </c>
      <c r="C368" s="18">
        <f aca="true" t="shared" si="59" ref="C368:D383">SUM(G368+J368)</f>
        <v>196</v>
      </c>
      <c r="D368" s="18">
        <f t="shared" si="59"/>
        <v>210</v>
      </c>
      <c r="E368" s="21">
        <v>184</v>
      </c>
      <c r="F368" s="18">
        <f t="shared" si="53"/>
        <v>405</v>
      </c>
      <c r="G368" s="21">
        <v>196</v>
      </c>
      <c r="H368" s="21">
        <v>209</v>
      </c>
      <c r="I368" s="18">
        <f t="shared" si="57"/>
        <v>1</v>
      </c>
      <c r="J368" s="21">
        <v>0</v>
      </c>
      <c r="K368" s="22">
        <v>1</v>
      </c>
    </row>
    <row r="369" spans="1:11" s="23" customFormat="1" ht="14.25" customHeight="1">
      <c r="A369" s="16" t="s">
        <v>467</v>
      </c>
      <c r="B369" s="17">
        <f t="shared" si="58"/>
        <v>50</v>
      </c>
      <c r="C369" s="18">
        <f t="shared" si="59"/>
        <v>23</v>
      </c>
      <c r="D369" s="18">
        <f t="shared" si="59"/>
        <v>27</v>
      </c>
      <c r="E369" s="21">
        <v>25</v>
      </c>
      <c r="F369" s="18">
        <f t="shared" si="53"/>
        <v>49</v>
      </c>
      <c r="G369" s="21">
        <v>23</v>
      </c>
      <c r="H369" s="21">
        <v>26</v>
      </c>
      <c r="I369" s="18">
        <f t="shared" si="57"/>
        <v>1</v>
      </c>
      <c r="J369" s="21">
        <v>0</v>
      </c>
      <c r="K369" s="22">
        <v>1</v>
      </c>
    </row>
    <row r="370" spans="1:11" s="23" customFormat="1" ht="14.25" customHeight="1">
      <c r="A370" s="16" t="s">
        <v>468</v>
      </c>
      <c r="B370" s="17">
        <f t="shared" si="58"/>
        <v>353</v>
      </c>
      <c r="C370" s="18">
        <f t="shared" si="59"/>
        <v>170</v>
      </c>
      <c r="D370" s="18">
        <f t="shared" si="59"/>
        <v>183</v>
      </c>
      <c r="E370" s="21">
        <v>145</v>
      </c>
      <c r="F370" s="18">
        <f t="shared" si="53"/>
        <v>351</v>
      </c>
      <c r="G370" s="21">
        <v>170</v>
      </c>
      <c r="H370" s="21">
        <v>181</v>
      </c>
      <c r="I370" s="18">
        <f t="shared" si="57"/>
        <v>2</v>
      </c>
      <c r="J370" s="21">
        <v>0</v>
      </c>
      <c r="K370" s="22">
        <v>2</v>
      </c>
    </row>
    <row r="371" spans="1:11" s="23" customFormat="1" ht="14.25" customHeight="1">
      <c r="A371" s="16" t="s">
        <v>469</v>
      </c>
      <c r="B371" s="17">
        <f t="shared" si="58"/>
        <v>399</v>
      </c>
      <c r="C371" s="18">
        <f t="shared" si="59"/>
        <v>198</v>
      </c>
      <c r="D371" s="18">
        <f t="shared" si="59"/>
        <v>201</v>
      </c>
      <c r="E371" s="21">
        <v>171</v>
      </c>
      <c r="F371" s="18">
        <f t="shared" si="53"/>
        <v>398</v>
      </c>
      <c r="G371" s="21">
        <v>198</v>
      </c>
      <c r="H371" s="21">
        <v>200</v>
      </c>
      <c r="I371" s="18">
        <f t="shared" si="57"/>
        <v>1</v>
      </c>
      <c r="J371" s="21">
        <v>0</v>
      </c>
      <c r="K371" s="22">
        <v>1</v>
      </c>
    </row>
    <row r="372" spans="1:11" s="23" customFormat="1" ht="14.25" customHeight="1">
      <c r="A372" s="16" t="s">
        <v>470</v>
      </c>
      <c r="B372" s="17">
        <f t="shared" si="58"/>
        <v>274</v>
      </c>
      <c r="C372" s="18">
        <f t="shared" si="59"/>
        <v>146</v>
      </c>
      <c r="D372" s="18">
        <f t="shared" si="59"/>
        <v>128</v>
      </c>
      <c r="E372" s="21">
        <v>116</v>
      </c>
      <c r="F372" s="18">
        <f t="shared" si="53"/>
        <v>274</v>
      </c>
      <c r="G372" s="21">
        <v>146</v>
      </c>
      <c r="H372" s="21">
        <v>128</v>
      </c>
      <c r="I372" s="18">
        <f t="shared" si="57"/>
        <v>0</v>
      </c>
      <c r="J372" s="21">
        <v>0</v>
      </c>
      <c r="K372" s="22">
        <v>0</v>
      </c>
    </row>
    <row r="373" spans="1:11" s="23" customFormat="1" ht="14.25" customHeight="1">
      <c r="A373" s="16" t="s">
        <v>471</v>
      </c>
      <c r="B373" s="17">
        <f t="shared" si="58"/>
        <v>422</v>
      </c>
      <c r="C373" s="18">
        <f t="shared" si="59"/>
        <v>202</v>
      </c>
      <c r="D373" s="18">
        <f t="shared" si="59"/>
        <v>220</v>
      </c>
      <c r="E373" s="21">
        <v>159</v>
      </c>
      <c r="F373" s="18">
        <f t="shared" si="53"/>
        <v>422</v>
      </c>
      <c r="G373" s="21">
        <v>202</v>
      </c>
      <c r="H373" s="21">
        <v>220</v>
      </c>
      <c r="I373" s="18">
        <f t="shared" si="57"/>
        <v>0</v>
      </c>
      <c r="J373" s="21">
        <v>0</v>
      </c>
      <c r="K373" s="22">
        <v>0</v>
      </c>
    </row>
    <row r="374" spans="1:11" s="23" customFormat="1" ht="14.25" customHeight="1">
      <c r="A374" s="16" t="s">
        <v>472</v>
      </c>
      <c r="B374" s="17">
        <f t="shared" si="58"/>
        <v>475</v>
      </c>
      <c r="C374" s="18">
        <f t="shared" si="59"/>
        <v>225</v>
      </c>
      <c r="D374" s="18">
        <f t="shared" si="59"/>
        <v>250</v>
      </c>
      <c r="E374" s="21">
        <v>193</v>
      </c>
      <c r="F374" s="18">
        <f t="shared" si="53"/>
        <v>475</v>
      </c>
      <c r="G374" s="21">
        <v>225</v>
      </c>
      <c r="H374" s="21">
        <v>250</v>
      </c>
      <c r="I374" s="18">
        <f t="shared" si="57"/>
        <v>0</v>
      </c>
      <c r="J374" s="21">
        <v>0</v>
      </c>
      <c r="K374" s="22">
        <v>0</v>
      </c>
    </row>
    <row r="375" spans="1:11" s="23" customFormat="1" ht="14.25" customHeight="1">
      <c r="A375" s="16" t="s">
        <v>473</v>
      </c>
      <c r="B375" s="17">
        <f t="shared" si="58"/>
        <v>201</v>
      </c>
      <c r="C375" s="18">
        <f t="shared" si="59"/>
        <v>99</v>
      </c>
      <c r="D375" s="18">
        <f t="shared" si="59"/>
        <v>102</v>
      </c>
      <c r="E375" s="21">
        <v>90</v>
      </c>
      <c r="F375" s="18">
        <f t="shared" si="53"/>
        <v>201</v>
      </c>
      <c r="G375" s="21">
        <v>99</v>
      </c>
      <c r="H375" s="21">
        <v>102</v>
      </c>
      <c r="I375" s="18">
        <f t="shared" si="57"/>
        <v>0</v>
      </c>
      <c r="J375" s="21">
        <v>0</v>
      </c>
      <c r="K375" s="22">
        <v>0</v>
      </c>
    </row>
    <row r="376" spans="1:11" s="23" customFormat="1" ht="14.25" customHeight="1">
      <c r="A376" s="16" t="s">
        <v>474</v>
      </c>
      <c r="B376" s="17">
        <f>SUM(C376:D376)</f>
        <v>92</v>
      </c>
      <c r="C376" s="18">
        <f t="shared" si="59"/>
        <v>43</v>
      </c>
      <c r="D376" s="18">
        <f t="shared" si="59"/>
        <v>49</v>
      </c>
      <c r="E376" s="21">
        <v>40</v>
      </c>
      <c r="F376" s="18">
        <f t="shared" si="53"/>
        <v>91</v>
      </c>
      <c r="G376" s="21">
        <v>43</v>
      </c>
      <c r="H376" s="21">
        <v>48</v>
      </c>
      <c r="I376" s="18">
        <f t="shared" si="57"/>
        <v>1</v>
      </c>
      <c r="J376" s="21">
        <v>0</v>
      </c>
      <c r="K376" s="22">
        <v>1</v>
      </c>
    </row>
    <row r="377" spans="1:11" s="23" customFormat="1" ht="18" customHeight="1">
      <c r="A377" s="11" t="s">
        <v>109</v>
      </c>
      <c r="B377" s="12">
        <f>IF(SUM(B378:B389)=SUM(C377:D377),C377+D377,"ERR!!")</f>
        <v>1535</v>
      </c>
      <c r="C377" s="13">
        <f>IF(SUM(C378:C389)=SUM(G377,J377),G377+J377,"ERR!!")</f>
        <v>742</v>
      </c>
      <c r="D377" s="13">
        <f>IF(SUM(D378:D389)=SUM(H377,K377),H377+K377,"ERR!!")</f>
        <v>793</v>
      </c>
      <c r="E377" s="13">
        <f>SUM(E378:E389)</f>
        <v>673</v>
      </c>
      <c r="F377" s="13">
        <f>IF(SUM(F378:F389)=SUM(G377:H377),G377+H377,"ERR!!")</f>
        <v>1523</v>
      </c>
      <c r="G377" s="13">
        <f>SUM(G378:G389)</f>
        <v>737</v>
      </c>
      <c r="H377" s="13">
        <f>SUM(H378:H389)</f>
        <v>786</v>
      </c>
      <c r="I377" s="13">
        <f>IF(SUM(I378:I389)=SUM(J377:K377),J377+K377,"ERR!!")</f>
        <v>12</v>
      </c>
      <c r="J377" s="13">
        <f>SUM(J378:J389)</f>
        <v>5</v>
      </c>
      <c r="K377" s="14">
        <f>SUM(K378:K389)</f>
        <v>7</v>
      </c>
    </row>
    <row r="378" spans="1:11" s="23" customFormat="1" ht="13.5" customHeight="1">
      <c r="A378" s="16" t="s">
        <v>475</v>
      </c>
      <c r="B378" s="17">
        <f>SUM(C378:D378)</f>
        <v>61</v>
      </c>
      <c r="C378" s="18">
        <f t="shared" si="59"/>
        <v>32</v>
      </c>
      <c r="D378" s="18">
        <f t="shared" si="59"/>
        <v>29</v>
      </c>
      <c r="E378" s="21">
        <v>30</v>
      </c>
      <c r="F378" s="18">
        <f t="shared" si="53"/>
        <v>61</v>
      </c>
      <c r="G378" s="39">
        <v>32</v>
      </c>
      <c r="H378" s="39">
        <v>29</v>
      </c>
      <c r="I378" s="18">
        <f aca="true" t="shared" si="60" ref="I378:I389">SUM(J378:K378)</f>
        <v>0</v>
      </c>
      <c r="J378" s="21">
        <v>0</v>
      </c>
      <c r="K378" s="22">
        <v>0</v>
      </c>
    </row>
    <row r="379" spans="1:11" s="23" customFormat="1" ht="13.5" customHeight="1">
      <c r="A379" s="16" t="s">
        <v>476</v>
      </c>
      <c r="B379" s="17">
        <f aca="true" t="shared" si="61" ref="B379:B389">SUM(C379:D379)</f>
        <v>277</v>
      </c>
      <c r="C379" s="18">
        <f t="shared" si="59"/>
        <v>137</v>
      </c>
      <c r="D379" s="18">
        <f t="shared" si="59"/>
        <v>140</v>
      </c>
      <c r="E379" s="21">
        <v>112</v>
      </c>
      <c r="F379" s="18">
        <f t="shared" si="53"/>
        <v>274</v>
      </c>
      <c r="G379" s="39">
        <v>136</v>
      </c>
      <c r="H379" s="39">
        <v>138</v>
      </c>
      <c r="I379" s="18">
        <f t="shared" si="60"/>
        <v>3</v>
      </c>
      <c r="J379" s="21">
        <v>1</v>
      </c>
      <c r="K379" s="22">
        <v>2</v>
      </c>
    </row>
    <row r="380" spans="1:11" s="23" customFormat="1" ht="13.5" customHeight="1">
      <c r="A380" s="16" t="s">
        <v>477</v>
      </c>
      <c r="B380" s="17">
        <f t="shared" si="61"/>
        <v>143</v>
      </c>
      <c r="C380" s="18">
        <f t="shared" si="59"/>
        <v>68</v>
      </c>
      <c r="D380" s="18">
        <f t="shared" si="59"/>
        <v>75</v>
      </c>
      <c r="E380" s="21">
        <v>64</v>
      </c>
      <c r="F380" s="18">
        <f t="shared" si="53"/>
        <v>141</v>
      </c>
      <c r="G380" s="39">
        <v>68</v>
      </c>
      <c r="H380" s="39">
        <v>73</v>
      </c>
      <c r="I380" s="18">
        <f t="shared" si="60"/>
        <v>2</v>
      </c>
      <c r="J380" s="21">
        <v>0</v>
      </c>
      <c r="K380" s="22">
        <v>2</v>
      </c>
    </row>
    <row r="381" spans="1:11" s="23" customFormat="1" ht="13.5" customHeight="1">
      <c r="A381" s="16" t="s">
        <v>478</v>
      </c>
      <c r="B381" s="17">
        <f t="shared" si="61"/>
        <v>99</v>
      </c>
      <c r="C381" s="18">
        <f t="shared" si="59"/>
        <v>46</v>
      </c>
      <c r="D381" s="18">
        <f t="shared" si="59"/>
        <v>53</v>
      </c>
      <c r="E381" s="21">
        <v>37</v>
      </c>
      <c r="F381" s="18">
        <f t="shared" si="53"/>
        <v>99</v>
      </c>
      <c r="G381" s="39">
        <v>46</v>
      </c>
      <c r="H381" s="39">
        <v>53</v>
      </c>
      <c r="I381" s="18">
        <f t="shared" si="60"/>
        <v>0</v>
      </c>
      <c r="J381" s="21">
        <v>0</v>
      </c>
      <c r="K381" s="22">
        <v>0</v>
      </c>
    </row>
    <row r="382" spans="1:11" s="23" customFormat="1" ht="13.5" customHeight="1">
      <c r="A382" s="16" t="s">
        <v>479</v>
      </c>
      <c r="B382" s="17">
        <f t="shared" si="61"/>
        <v>149</v>
      </c>
      <c r="C382" s="18">
        <f t="shared" si="59"/>
        <v>77</v>
      </c>
      <c r="D382" s="18">
        <f t="shared" si="59"/>
        <v>72</v>
      </c>
      <c r="E382" s="21">
        <v>75</v>
      </c>
      <c r="F382" s="18">
        <f t="shared" si="53"/>
        <v>149</v>
      </c>
      <c r="G382" s="39">
        <v>77</v>
      </c>
      <c r="H382" s="39">
        <v>72</v>
      </c>
      <c r="I382" s="18">
        <f t="shared" si="60"/>
        <v>0</v>
      </c>
      <c r="J382" s="21">
        <v>0</v>
      </c>
      <c r="K382" s="22">
        <v>0</v>
      </c>
    </row>
    <row r="383" spans="1:11" s="23" customFormat="1" ht="13.5" customHeight="1">
      <c r="A383" s="16" t="s">
        <v>480</v>
      </c>
      <c r="B383" s="17">
        <f t="shared" si="61"/>
        <v>97</v>
      </c>
      <c r="C383" s="18">
        <f t="shared" si="59"/>
        <v>44</v>
      </c>
      <c r="D383" s="18">
        <f t="shared" si="59"/>
        <v>53</v>
      </c>
      <c r="E383" s="21">
        <v>43</v>
      </c>
      <c r="F383" s="18">
        <f t="shared" si="53"/>
        <v>97</v>
      </c>
      <c r="G383" s="39">
        <v>44</v>
      </c>
      <c r="H383" s="39">
        <v>53</v>
      </c>
      <c r="I383" s="18">
        <f t="shared" si="60"/>
        <v>0</v>
      </c>
      <c r="J383" s="21">
        <v>0</v>
      </c>
      <c r="K383" s="22">
        <v>0</v>
      </c>
    </row>
    <row r="384" spans="1:11" s="23" customFormat="1" ht="13.5" customHeight="1">
      <c r="A384" s="16" t="s">
        <v>481</v>
      </c>
      <c r="B384" s="17">
        <f t="shared" si="61"/>
        <v>216</v>
      </c>
      <c r="C384" s="18">
        <f aca="true" t="shared" si="62" ref="C384:D389">SUM(G384+J384)</f>
        <v>91</v>
      </c>
      <c r="D384" s="18">
        <f t="shared" si="62"/>
        <v>125</v>
      </c>
      <c r="E384" s="21">
        <v>88</v>
      </c>
      <c r="F384" s="18">
        <f t="shared" si="53"/>
        <v>215</v>
      </c>
      <c r="G384" s="39">
        <v>91</v>
      </c>
      <c r="H384" s="39">
        <v>124</v>
      </c>
      <c r="I384" s="18">
        <f t="shared" si="60"/>
        <v>1</v>
      </c>
      <c r="J384" s="21">
        <v>0</v>
      </c>
      <c r="K384" s="22">
        <v>1</v>
      </c>
    </row>
    <row r="385" spans="1:11" s="23" customFormat="1" ht="14.25" customHeight="1">
      <c r="A385" s="16" t="s">
        <v>482</v>
      </c>
      <c r="B385" s="17">
        <f t="shared" si="61"/>
        <v>107</v>
      </c>
      <c r="C385" s="18">
        <f t="shared" si="62"/>
        <v>54</v>
      </c>
      <c r="D385" s="18">
        <f t="shared" si="62"/>
        <v>53</v>
      </c>
      <c r="E385" s="21">
        <v>45</v>
      </c>
      <c r="F385" s="18">
        <f t="shared" si="53"/>
        <v>107</v>
      </c>
      <c r="G385" s="39">
        <v>54</v>
      </c>
      <c r="H385" s="39">
        <v>53</v>
      </c>
      <c r="I385" s="18">
        <f t="shared" si="60"/>
        <v>0</v>
      </c>
      <c r="J385" s="21">
        <v>0</v>
      </c>
      <c r="K385" s="22">
        <v>0</v>
      </c>
    </row>
    <row r="386" spans="1:11" s="23" customFormat="1" ht="13.5" customHeight="1">
      <c r="A386" s="16" t="s">
        <v>483</v>
      </c>
      <c r="B386" s="17">
        <f t="shared" si="61"/>
        <v>139</v>
      </c>
      <c r="C386" s="18">
        <f t="shared" si="62"/>
        <v>73</v>
      </c>
      <c r="D386" s="18">
        <f t="shared" si="62"/>
        <v>66</v>
      </c>
      <c r="E386" s="21">
        <v>56</v>
      </c>
      <c r="F386" s="18">
        <f t="shared" si="53"/>
        <v>134</v>
      </c>
      <c r="G386" s="39">
        <v>70</v>
      </c>
      <c r="H386" s="39">
        <v>64</v>
      </c>
      <c r="I386" s="18">
        <f t="shared" si="60"/>
        <v>5</v>
      </c>
      <c r="J386" s="21">
        <v>3</v>
      </c>
      <c r="K386" s="22">
        <v>2</v>
      </c>
    </row>
    <row r="387" spans="1:11" s="23" customFormat="1" ht="13.5" customHeight="1">
      <c r="A387" s="16" t="s">
        <v>484</v>
      </c>
      <c r="B387" s="17">
        <f t="shared" si="61"/>
        <v>85</v>
      </c>
      <c r="C387" s="18">
        <f t="shared" si="62"/>
        <v>43</v>
      </c>
      <c r="D387" s="18">
        <f t="shared" si="62"/>
        <v>42</v>
      </c>
      <c r="E387" s="21">
        <v>41</v>
      </c>
      <c r="F387" s="18">
        <f t="shared" si="53"/>
        <v>84</v>
      </c>
      <c r="G387" s="39">
        <v>42</v>
      </c>
      <c r="H387" s="39">
        <v>42</v>
      </c>
      <c r="I387" s="18">
        <f t="shared" si="60"/>
        <v>1</v>
      </c>
      <c r="J387" s="21">
        <v>1</v>
      </c>
      <c r="K387" s="22">
        <v>0</v>
      </c>
    </row>
    <row r="388" spans="1:11" s="23" customFormat="1" ht="13.5" customHeight="1">
      <c r="A388" s="16" t="s">
        <v>485</v>
      </c>
      <c r="B388" s="17">
        <f t="shared" si="61"/>
        <v>40</v>
      </c>
      <c r="C388" s="18">
        <f t="shared" si="62"/>
        <v>21</v>
      </c>
      <c r="D388" s="18">
        <f t="shared" si="62"/>
        <v>19</v>
      </c>
      <c r="E388" s="21">
        <v>21</v>
      </c>
      <c r="F388" s="18">
        <f t="shared" si="53"/>
        <v>40</v>
      </c>
      <c r="G388" s="39">
        <v>21</v>
      </c>
      <c r="H388" s="39">
        <v>19</v>
      </c>
      <c r="I388" s="18">
        <f t="shared" si="60"/>
        <v>0</v>
      </c>
      <c r="J388" s="21">
        <v>0</v>
      </c>
      <c r="K388" s="22">
        <v>0</v>
      </c>
    </row>
    <row r="389" spans="1:11" s="23" customFormat="1" ht="13.5" customHeight="1">
      <c r="A389" s="16" t="s">
        <v>486</v>
      </c>
      <c r="B389" s="17">
        <f t="shared" si="61"/>
        <v>122</v>
      </c>
      <c r="C389" s="18">
        <f t="shared" si="62"/>
        <v>56</v>
      </c>
      <c r="D389" s="18">
        <f t="shared" si="62"/>
        <v>66</v>
      </c>
      <c r="E389" s="21">
        <v>61</v>
      </c>
      <c r="F389" s="18">
        <f t="shared" si="53"/>
        <v>122</v>
      </c>
      <c r="G389" s="39">
        <v>56</v>
      </c>
      <c r="H389" s="39">
        <v>66</v>
      </c>
      <c r="I389" s="18">
        <f t="shared" si="60"/>
        <v>0</v>
      </c>
      <c r="J389" s="21">
        <v>0</v>
      </c>
      <c r="K389" s="22">
        <v>0</v>
      </c>
    </row>
    <row r="390" spans="1:11" s="23" customFormat="1" ht="13.5" customHeight="1">
      <c r="A390" s="46"/>
      <c r="B390" s="47"/>
      <c r="C390" s="48"/>
      <c r="D390" s="48"/>
      <c r="E390" s="48"/>
      <c r="F390" s="48"/>
      <c r="G390" s="48"/>
      <c r="H390" s="48"/>
      <c r="I390" s="48"/>
      <c r="J390" s="48"/>
      <c r="K390" s="49"/>
    </row>
    <row r="391" spans="1:11" s="23" customFormat="1" ht="12.75">
      <c r="A391" s="46"/>
      <c r="B391" s="47"/>
      <c r="C391" s="48"/>
      <c r="D391" s="48"/>
      <c r="E391" s="48"/>
      <c r="F391" s="48"/>
      <c r="G391" s="48"/>
      <c r="H391" s="48"/>
      <c r="I391" s="48"/>
      <c r="J391" s="48"/>
      <c r="K391" s="49"/>
    </row>
    <row r="392" spans="1:11" ht="13.5">
      <c r="A392" s="50"/>
      <c r="B392" s="51"/>
      <c r="C392" s="51"/>
      <c r="D392" s="51"/>
      <c r="E392" s="51"/>
      <c r="F392" s="51"/>
      <c r="G392" s="51"/>
      <c r="H392" s="51"/>
      <c r="I392" s="51"/>
      <c r="J392" s="51"/>
      <c r="K392" s="52"/>
    </row>
    <row r="393" spans="1:11" ht="13.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6"/>
    </row>
  </sheetData>
  <mergeCells count="8">
    <mergeCell ref="I3:K3"/>
    <mergeCell ref="I4:K4"/>
    <mergeCell ref="A3:A5"/>
    <mergeCell ref="E3:H3"/>
    <mergeCell ref="E4:E5"/>
    <mergeCell ref="F4:H4"/>
    <mergeCell ref="B3:D3"/>
    <mergeCell ref="B4:D4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&amp;C-&amp;P+28-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N369"/>
  <sheetViews>
    <sheetView showGridLines="0" zoomScaleSheetLayoutView="55" workbookViewId="0" topLeftCell="A1">
      <pane xSplit="11" ySplit="10" topLeftCell="L371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G15" sqref="G15"/>
    </sheetView>
  </sheetViews>
  <sheetFormatPr defaultColWidth="8.88671875" defaultRowHeight="13.5"/>
  <cols>
    <col min="1" max="1" width="3.4453125" style="132" customWidth="1"/>
    <col min="2" max="2" width="2.6640625" style="133" customWidth="1"/>
    <col min="3" max="3" width="6.88671875" style="134" customWidth="1"/>
    <col min="4" max="4" width="6.3359375" style="134" customWidth="1"/>
    <col min="5" max="5" width="5.21484375" style="135" customWidth="1"/>
    <col min="6" max="20" width="4.88671875" style="135" customWidth="1"/>
    <col min="21" max="21" width="6.3359375" style="135" customWidth="1"/>
    <col min="22" max="24" width="4.88671875" style="135" customWidth="1"/>
    <col min="25" max="25" width="4.88671875" style="136" customWidth="1"/>
    <col min="26" max="33" width="4.88671875" style="135" customWidth="1"/>
    <col min="34" max="34" width="3.4453125" style="133" customWidth="1"/>
    <col min="35" max="35" width="2.99609375" style="133" customWidth="1"/>
    <col min="36" max="40" width="4.88671875" style="136" customWidth="1"/>
    <col min="41" max="16384" width="8.88671875" style="135" customWidth="1"/>
  </cols>
  <sheetData>
    <row r="1" spans="18:33" ht="18" customHeight="1">
      <c r="R1" s="136"/>
      <c r="AG1" s="136"/>
    </row>
    <row r="2" spans="1:40" ht="18" customHeight="1">
      <c r="A2" s="137" t="s">
        <v>619</v>
      </c>
      <c r="B2" s="138"/>
      <c r="C2" s="139"/>
      <c r="D2" s="139"/>
      <c r="E2" s="138"/>
      <c r="F2" s="138"/>
      <c r="G2" s="138"/>
      <c r="H2" s="138"/>
      <c r="R2" s="136"/>
      <c r="AG2" s="140" t="s">
        <v>620</v>
      </c>
      <c r="AH2" s="141" t="s">
        <v>621</v>
      </c>
      <c r="AI2" s="138"/>
      <c r="AJ2" s="139"/>
      <c r="AK2" s="138"/>
      <c r="AL2" s="138"/>
      <c r="AM2" s="138"/>
      <c r="AN2" s="138"/>
    </row>
    <row r="3" spans="1:40" s="145" customFormat="1" ht="42.75" customHeight="1">
      <c r="A3" s="190" t="s">
        <v>595</v>
      </c>
      <c r="B3" s="173"/>
      <c r="C3" s="142" t="s">
        <v>622</v>
      </c>
      <c r="D3" s="142" t="s">
        <v>623</v>
      </c>
      <c r="E3" s="143" t="s">
        <v>624</v>
      </c>
      <c r="F3" s="143" t="s">
        <v>625</v>
      </c>
      <c r="G3" s="143" t="s">
        <v>626</v>
      </c>
      <c r="H3" s="143" t="s">
        <v>627</v>
      </c>
      <c r="I3" s="143" t="s">
        <v>628</v>
      </c>
      <c r="J3" s="143" t="s">
        <v>629</v>
      </c>
      <c r="K3" s="143" t="s">
        <v>630</v>
      </c>
      <c r="L3" s="143" t="s">
        <v>631</v>
      </c>
      <c r="M3" s="143" t="s">
        <v>632</v>
      </c>
      <c r="N3" s="143" t="s">
        <v>633</v>
      </c>
      <c r="O3" s="143" t="s">
        <v>634</v>
      </c>
      <c r="P3" s="143" t="s">
        <v>635</v>
      </c>
      <c r="Q3" s="143" t="s">
        <v>636</v>
      </c>
      <c r="R3" s="143" t="s">
        <v>637</v>
      </c>
      <c r="S3" s="143" t="s">
        <v>638</v>
      </c>
      <c r="T3" s="143" t="s">
        <v>639</v>
      </c>
      <c r="U3" s="144" t="s">
        <v>640</v>
      </c>
      <c r="V3" s="143" t="s">
        <v>641</v>
      </c>
      <c r="W3" s="143" t="s">
        <v>642</v>
      </c>
      <c r="X3" s="143" t="s">
        <v>643</v>
      </c>
      <c r="Y3" s="143" t="s">
        <v>644</v>
      </c>
      <c r="Z3" s="143" t="s">
        <v>645</v>
      </c>
      <c r="AA3" s="143" t="s">
        <v>646</v>
      </c>
      <c r="AB3" s="143" t="s">
        <v>647</v>
      </c>
      <c r="AC3" s="143" t="s">
        <v>648</v>
      </c>
      <c r="AD3" s="143" t="s">
        <v>649</v>
      </c>
      <c r="AE3" s="143" t="s">
        <v>650</v>
      </c>
      <c r="AF3" s="143" t="s">
        <v>651</v>
      </c>
      <c r="AG3" s="143" t="s">
        <v>652</v>
      </c>
      <c r="AH3" s="208" t="s">
        <v>653</v>
      </c>
      <c r="AI3" s="173"/>
      <c r="AJ3" s="143" t="s">
        <v>654</v>
      </c>
      <c r="AK3" s="143" t="s">
        <v>655</v>
      </c>
      <c r="AL3" s="143" t="s">
        <v>656</v>
      </c>
      <c r="AM3" s="143" t="s">
        <v>657</v>
      </c>
      <c r="AN3" s="143" t="s">
        <v>658</v>
      </c>
    </row>
    <row r="4" spans="1:40" s="153" customFormat="1" ht="18" customHeight="1">
      <c r="A4" s="209" t="s">
        <v>95</v>
      </c>
      <c r="B4" s="146" t="s">
        <v>95</v>
      </c>
      <c r="C4" s="147">
        <f>IF(SUM(E4:T4,V4:AG4,AJ4:AN4)=SUM(C5:C6),C5+C6,"ERR!!")</f>
        <v>507052</v>
      </c>
      <c r="D4" s="147">
        <f>IF(SUM(E4:T4)=SUM(D5:D6),D5+D6,"ERR!!")</f>
        <v>255866</v>
      </c>
      <c r="E4" s="148">
        <f aca="true" t="shared" si="0" ref="E4:Q4">E5+E6</f>
        <v>12558</v>
      </c>
      <c r="F4" s="148">
        <f t="shared" si="0"/>
        <v>32081</v>
      </c>
      <c r="G4" s="148">
        <f t="shared" si="0"/>
        <v>41462</v>
      </c>
      <c r="H4" s="148">
        <f t="shared" si="0"/>
        <v>6914</v>
      </c>
      <c r="I4" s="148">
        <f t="shared" si="0"/>
        <v>14057</v>
      </c>
      <c r="J4" s="148">
        <f t="shared" si="0"/>
        <v>6092</v>
      </c>
      <c r="K4" s="148">
        <f t="shared" si="0"/>
        <v>2977</v>
      </c>
      <c r="L4" s="148">
        <f t="shared" si="0"/>
        <v>20060</v>
      </c>
      <c r="M4" s="148">
        <f t="shared" si="0"/>
        <v>12607</v>
      </c>
      <c r="N4" s="148">
        <f t="shared" si="0"/>
        <v>13223</v>
      </c>
      <c r="O4" s="148">
        <f t="shared" si="0"/>
        <v>14846</v>
      </c>
      <c r="P4" s="148">
        <f t="shared" si="0"/>
        <v>20783</v>
      </c>
      <c r="Q4" s="149">
        <f t="shared" si="0"/>
        <v>8721</v>
      </c>
      <c r="R4" s="148">
        <f>R5+R6</f>
        <v>3881</v>
      </c>
      <c r="S4" s="148">
        <f>S5+S6</f>
        <v>26133</v>
      </c>
      <c r="T4" s="148">
        <f>T5+T6</f>
        <v>19471</v>
      </c>
      <c r="U4" s="147">
        <f>IF(SUM(V4:AG4,AJ4:AN4)=SUM(U5:U6),U5+U6,"ERR!!")</f>
        <v>251186</v>
      </c>
      <c r="V4" s="148">
        <f>V5+V6</f>
        <v>37138</v>
      </c>
      <c r="W4" s="148">
        <f aca="true" t="shared" si="1" ref="W4:AD4">W5+W6</f>
        <v>3658</v>
      </c>
      <c r="X4" s="148">
        <f t="shared" si="1"/>
        <v>6516</v>
      </c>
      <c r="Y4" s="148">
        <f t="shared" si="1"/>
        <v>3527</v>
      </c>
      <c r="Z4" s="148">
        <f t="shared" si="1"/>
        <v>6206</v>
      </c>
      <c r="AA4" s="148">
        <f t="shared" si="1"/>
        <v>3229</v>
      </c>
      <c r="AB4" s="148">
        <f t="shared" si="1"/>
        <v>1523</v>
      </c>
      <c r="AC4" s="148">
        <f t="shared" si="1"/>
        <v>7425</v>
      </c>
      <c r="AD4" s="148">
        <f t="shared" si="1"/>
        <v>15807</v>
      </c>
      <c r="AE4" s="148">
        <f>AE5+AE6</f>
        <v>23450</v>
      </c>
      <c r="AF4" s="148">
        <f>AF5+AF6</f>
        <v>4637</v>
      </c>
      <c r="AG4" s="150">
        <f>AG5+AG6</f>
        <v>21060</v>
      </c>
      <c r="AH4" s="212" t="s">
        <v>659</v>
      </c>
      <c r="AI4" s="151" t="s">
        <v>659</v>
      </c>
      <c r="AJ4" s="152">
        <f>AJ5+AJ6</f>
        <v>30476</v>
      </c>
      <c r="AK4" s="148">
        <f>AK5+AK6</f>
        <v>27673</v>
      </c>
      <c r="AL4" s="148">
        <f>AL5+AL6</f>
        <v>28443</v>
      </c>
      <c r="AM4" s="148">
        <f>AM5+AM6</f>
        <v>25136</v>
      </c>
      <c r="AN4" s="148">
        <f>AN5+AN6</f>
        <v>5282</v>
      </c>
    </row>
    <row r="5" spans="1:40" s="153" customFormat="1" ht="18" customHeight="1">
      <c r="A5" s="210"/>
      <c r="B5" s="146" t="s">
        <v>97</v>
      </c>
      <c r="C5" s="147">
        <f>SUM(E5:T5,V5:AG5,AJ5:AN5)</f>
        <v>257849</v>
      </c>
      <c r="D5" s="147">
        <f>SUM(E5:T5)</f>
        <v>131578</v>
      </c>
      <c r="E5" s="148">
        <f aca="true" t="shared" si="2" ref="E5:AG5">SUM(E8,E26,E44,E62,E80,E98,E116,E134,E152,E170,E188,E206,E224,E242,E260,E278,E296,E314,E332,E350,E368)</f>
        <v>6396</v>
      </c>
      <c r="F5" s="148">
        <f t="shared" si="2"/>
        <v>16550</v>
      </c>
      <c r="G5" s="148">
        <f t="shared" si="2"/>
        <v>21548</v>
      </c>
      <c r="H5" s="148">
        <f t="shared" si="2"/>
        <v>3647</v>
      </c>
      <c r="I5" s="148">
        <f t="shared" si="2"/>
        <v>7161</v>
      </c>
      <c r="J5" s="148">
        <f t="shared" si="2"/>
        <v>2960</v>
      </c>
      <c r="K5" s="148">
        <f t="shared" si="2"/>
        <v>1445</v>
      </c>
      <c r="L5" s="148">
        <f t="shared" si="2"/>
        <v>10273</v>
      </c>
      <c r="M5" s="148">
        <f t="shared" si="2"/>
        <v>6433</v>
      </c>
      <c r="N5" s="148">
        <f t="shared" si="2"/>
        <v>6652</v>
      </c>
      <c r="O5" s="148">
        <f t="shared" si="2"/>
        <v>7727</v>
      </c>
      <c r="P5" s="148">
        <f t="shared" si="2"/>
        <v>10649</v>
      </c>
      <c r="Q5" s="148">
        <f t="shared" si="2"/>
        <v>4617</v>
      </c>
      <c r="R5" s="148">
        <f t="shared" si="2"/>
        <v>2104</v>
      </c>
      <c r="S5" s="148">
        <f t="shared" si="2"/>
        <v>13680</v>
      </c>
      <c r="T5" s="148">
        <f t="shared" si="2"/>
        <v>9736</v>
      </c>
      <c r="U5" s="147">
        <f>SUM(V5:AG5,AJ5:AN5)</f>
        <v>126271</v>
      </c>
      <c r="V5" s="148">
        <f t="shared" si="2"/>
        <v>18713</v>
      </c>
      <c r="W5" s="148">
        <f t="shared" si="2"/>
        <v>1839</v>
      </c>
      <c r="X5" s="148">
        <f t="shared" si="2"/>
        <v>3215</v>
      </c>
      <c r="Y5" s="148">
        <f t="shared" si="2"/>
        <v>1737</v>
      </c>
      <c r="Z5" s="148">
        <f t="shared" si="2"/>
        <v>3057</v>
      </c>
      <c r="AA5" s="148">
        <f t="shared" si="2"/>
        <v>1613</v>
      </c>
      <c r="AB5" s="148">
        <f t="shared" si="2"/>
        <v>737</v>
      </c>
      <c r="AC5" s="148">
        <f t="shared" si="2"/>
        <v>3688</v>
      </c>
      <c r="AD5" s="148">
        <f t="shared" si="2"/>
        <v>7834</v>
      </c>
      <c r="AE5" s="148">
        <f t="shared" si="2"/>
        <v>11818</v>
      </c>
      <c r="AF5" s="148">
        <f t="shared" si="2"/>
        <v>2309</v>
      </c>
      <c r="AG5" s="150">
        <f t="shared" si="2"/>
        <v>10534</v>
      </c>
      <c r="AH5" s="213"/>
      <c r="AI5" s="151" t="s">
        <v>660</v>
      </c>
      <c r="AJ5" s="152">
        <f aca="true" t="shared" si="3" ref="AJ5:AM6">SUM(AJ8,AJ26,AJ44,AJ62,AJ80,AJ98,AJ116,AJ134,AJ152,AJ170,AJ188,AJ206,AJ224,AJ242,AJ260,AJ278,AJ296,AJ314,AJ332,AJ350,AJ368)</f>
        <v>15482</v>
      </c>
      <c r="AK5" s="148">
        <f t="shared" si="3"/>
        <v>13905</v>
      </c>
      <c r="AL5" s="148">
        <f t="shared" si="3"/>
        <v>14345</v>
      </c>
      <c r="AM5" s="148">
        <f t="shared" si="3"/>
        <v>12750</v>
      </c>
      <c r="AN5" s="148">
        <f>SUM(AN8,AN26,AN44,AN62,AN80,AN98,AN116,AN134,AN152,AN170,AN188,AN206,AN224,AN242,AN260,AN278,AN296,AN314,AN332,AN350,AN368)</f>
        <v>2695</v>
      </c>
    </row>
    <row r="6" spans="1:40" s="159" customFormat="1" ht="18" customHeight="1">
      <c r="A6" s="211"/>
      <c r="B6" s="154" t="s">
        <v>96</v>
      </c>
      <c r="C6" s="155">
        <f>SUM(E6:T6,V6:AG6,AJ6:AN6)</f>
        <v>249203</v>
      </c>
      <c r="D6" s="155">
        <f>SUM(E6:T6)</f>
        <v>124288</v>
      </c>
      <c r="E6" s="156">
        <f aca="true" t="shared" si="4" ref="E6:AG6">SUM(E9,E27,E45,E63,E81,E99,E117,E135,E153,E171,E189,E207,E225,E243,E261,E279,E297,E315,E333,E351,E369)</f>
        <v>6162</v>
      </c>
      <c r="F6" s="156">
        <f t="shared" si="4"/>
        <v>15531</v>
      </c>
      <c r="G6" s="156">
        <f t="shared" si="4"/>
        <v>19914</v>
      </c>
      <c r="H6" s="156">
        <f t="shared" si="4"/>
        <v>3267</v>
      </c>
      <c r="I6" s="156">
        <f t="shared" si="4"/>
        <v>6896</v>
      </c>
      <c r="J6" s="156">
        <f t="shared" si="4"/>
        <v>3132</v>
      </c>
      <c r="K6" s="156">
        <f t="shared" si="4"/>
        <v>1532</v>
      </c>
      <c r="L6" s="156">
        <f t="shared" si="4"/>
        <v>9787</v>
      </c>
      <c r="M6" s="156">
        <f t="shared" si="4"/>
        <v>6174</v>
      </c>
      <c r="N6" s="156">
        <f t="shared" si="4"/>
        <v>6571</v>
      </c>
      <c r="O6" s="156">
        <f t="shared" si="4"/>
        <v>7119</v>
      </c>
      <c r="P6" s="156">
        <f t="shared" si="4"/>
        <v>10134</v>
      </c>
      <c r="Q6" s="156">
        <f t="shared" si="4"/>
        <v>4104</v>
      </c>
      <c r="R6" s="156">
        <f t="shared" si="4"/>
        <v>1777</v>
      </c>
      <c r="S6" s="156">
        <f t="shared" si="4"/>
        <v>12453</v>
      </c>
      <c r="T6" s="156">
        <f t="shared" si="4"/>
        <v>9735</v>
      </c>
      <c r="U6" s="155">
        <f>SUM(V6:AG6,AJ6:AN6)</f>
        <v>124915</v>
      </c>
      <c r="V6" s="156">
        <f t="shared" si="4"/>
        <v>18425</v>
      </c>
      <c r="W6" s="156">
        <f t="shared" si="4"/>
        <v>1819</v>
      </c>
      <c r="X6" s="156">
        <f t="shared" si="4"/>
        <v>3301</v>
      </c>
      <c r="Y6" s="156">
        <f t="shared" si="4"/>
        <v>1790</v>
      </c>
      <c r="Z6" s="156">
        <f t="shared" si="4"/>
        <v>3149</v>
      </c>
      <c r="AA6" s="156">
        <f t="shared" si="4"/>
        <v>1616</v>
      </c>
      <c r="AB6" s="156">
        <f t="shared" si="4"/>
        <v>786</v>
      </c>
      <c r="AC6" s="156">
        <f t="shared" si="4"/>
        <v>3737</v>
      </c>
      <c r="AD6" s="156">
        <f t="shared" si="4"/>
        <v>7973</v>
      </c>
      <c r="AE6" s="156">
        <f t="shared" si="4"/>
        <v>11632</v>
      </c>
      <c r="AF6" s="156">
        <f t="shared" si="4"/>
        <v>2328</v>
      </c>
      <c r="AG6" s="157">
        <f t="shared" si="4"/>
        <v>10526</v>
      </c>
      <c r="AH6" s="213"/>
      <c r="AI6" s="73" t="s">
        <v>661</v>
      </c>
      <c r="AJ6" s="158">
        <f t="shared" si="3"/>
        <v>14994</v>
      </c>
      <c r="AK6" s="156">
        <f t="shared" si="3"/>
        <v>13768</v>
      </c>
      <c r="AL6" s="156">
        <f t="shared" si="3"/>
        <v>14098</v>
      </c>
      <c r="AM6" s="156">
        <f t="shared" si="3"/>
        <v>12386</v>
      </c>
      <c r="AN6" s="156">
        <f>SUM(AN9,AN27,AN45,AN63,AN81,AN99,AN117,AN135,AN153,AN171,AN189,AN207,AN225,AN243,AN261,AN279,AN297,AN315,AN333,AN351,AN369)</f>
        <v>2587</v>
      </c>
    </row>
    <row r="7" spans="1:40" ht="18" customHeight="1">
      <c r="A7" s="204" t="s">
        <v>662</v>
      </c>
      <c r="B7" s="160" t="s">
        <v>95</v>
      </c>
      <c r="C7" s="147">
        <f>IF(SUM(E7:T7,V7:AG7,AJ7:AN7)=SUM(C8:C9),C8+C9,"ERR!!")</f>
        <v>22755</v>
      </c>
      <c r="D7" s="147">
        <f>IF(SUM(E7:T7)=SUM(D8:D9),D8+D9,"ERR!!")</f>
        <v>11964</v>
      </c>
      <c r="E7" s="161">
        <f aca="true" t="shared" si="5" ref="E7:Q7">E8+E9</f>
        <v>298</v>
      </c>
      <c r="F7" s="161">
        <f t="shared" si="5"/>
        <v>1897</v>
      </c>
      <c r="G7" s="161">
        <f t="shared" si="5"/>
        <v>2973</v>
      </c>
      <c r="H7" s="161">
        <f t="shared" si="5"/>
        <v>191</v>
      </c>
      <c r="I7" s="161">
        <f t="shared" si="5"/>
        <v>699</v>
      </c>
      <c r="J7" s="161">
        <f t="shared" si="5"/>
        <v>125</v>
      </c>
      <c r="K7" s="161">
        <f t="shared" si="5"/>
        <v>57</v>
      </c>
      <c r="L7" s="161">
        <f t="shared" si="5"/>
        <v>664</v>
      </c>
      <c r="M7" s="161">
        <f t="shared" si="5"/>
        <v>372</v>
      </c>
      <c r="N7" s="161">
        <f t="shared" si="5"/>
        <v>381</v>
      </c>
      <c r="O7" s="161">
        <f t="shared" si="5"/>
        <v>524</v>
      </c>
      <c r="P7" s="161">
        <f t="shared" si="5"/>
        <v>621</v>
      </c>
      <c r="Q7" s="161">
        <f t="shared" si="5"/>
        <v>461</v>
      </c>
      <c r="R7" s="161">
        <f>R8+R9</f>
        <v>283</v>
      </c>
      <c r="S7" s="161">
        <f>S8+S9</f>
        <v>907</v>
      </c>
      <c r="T7" s="161">
        <f>T8+T9</f>
        <v>1511</v>
      </c>
      <c r="U7" s="147">
        <f>IF(SUM(V7:AG7,AJ7:AN7)=SUM(U8:U9),U8+U9,"ERR!!")</f>
        <v>10791</v>
      </c>
      <c r="V7" s="161">
        <f>V8+V9</f>
        <v>2007</v>
      </c>
      <c r="W7" s="161">
        <f>SUM(W8:W9)</f>
        <v>77</v>
      </c>
      <c r="X7" s="161">
        <f>X8+X9</f>
        <v>160</v>
      </c>
      <c r="Y7" s="161">
        <f>Y8+Y9</f>
        <v>94</v>
      </c>
      <c r="Z7" s="161">
        <f>Z8+Z9</f>
        <v>158</v>
      </c>
      <c r="AA7" s="161">
        <f aca="true" t="shared" si="6" ref="AA7:AG7">AA8+AA9</f>
        <v>42</v>
      </c>
      <c r="AB7" s="161">
        <f t="shared" si="6"/>
        <v>26</v>
      </c>
      <c r="AC7" s="161">
        <f t="shared" si="6"/>
        <v>161</v>
      </c>
      <c r="AD7" s="161">
        <f t="shared" si="6"/>
        <v>555</v>
      </c>
      <c r="AE7" s="161">
        <f t="shared" si="6"/>
        <v>1372</v>
      </c>
      <c r="AF7" s="161">
        <f t="shared" si="6"/>
        <v>116</v>
      </c>
      <c r="AG7" s="162">
        <f t="shared" si="6"/>
        <v>614</v>
      </c>
      <c r="AH7" s="207" t="s">
        <v>663</v>
      </c>
      <c r="AI7" s="160" t="s">
        <v>659</v>
      </c>
      <c r="AJ7" s="163">
        <f>AJ8+AJ9</f>
        <v>1214</v>
      </c>
      <c r="AK7" s="161">
        <f>AK8+AK9</f>
        <v>1362</v>
      </c>
      <c r="AL7" s="161">
        <f>AL8+AL9</f>
        <v>1374</v>
      </c>
      <c r="AM7" s="161">
        <f>AM8+AM9</f>
        <v>1271</v>
      </c>
      <c r="AN7" s="161">
        <f>AN8+AN9</f>
        <v>188</v>
      </c>
    </row>
    <row r="8" spans="1:40" ht="18" customHeight="1">
      <c r="A8" s="205"/>
      <c r="B8" s="160" t="s">
        <v>97</v>
      </c>
      <c r="C8" s="147">
        <f>SUM(E8:T8,V8:AG8,AJ8:AN8)</f>
        <v>12040</v>
      </c>
      <c r="D8" s="147">
        <f>SUM(E8:T8)</f>
        <v>6333</v>
      </c>
      <c r="E8" s="161">
        <f aca="true" t="shared" si="7" ref="E8:AG9">SUM(E11,E14,E17,E20,E23)</f>
        <v>166</v>
      </c>
      <c r="F8" s="161">
        <f t="shared" si="7"/>
        <v>1018</v>
      </c>
      <c r="G8" s="161">
        <f t="shared" si="7"/>
        <v>1587</v>
      </c>
      <c r="H8" s="161">
        <f t="shared" si="7"/>
        <v>91</v>
      </c>
      <c r="I8" s="161">
        <f t="shared" si="7"/>
        <v>366</v>
      </c>
      <c r="J8" s="161">
        <f t="shared" si="7"/>
        <v>61</v>
      </c>
      <c r="K8" s="161">
        <f t="shared" si="7"/>
        <v>28</v>
      </c>
      <c r="L8" s="161">
        <f t="shared" si="7"/>
        <v>346</v>
      </c>
      <c r="M8" s="161">
        <f t="shared" si="7"/>
        <v>193</v>
      </c>
      <c r="N8" s="161">
        <f t="shared" si="7"/>
        <v>188</v>
      </c>
      <c r="O8" s="161">
        <f t="shared" si="7"/>
        <v>281</v>
      </c>
      <c r="P8" s="161">
        <f t="shared" si="7"/>
        <v>333</v>
      </c>
      <c r="Q8" s="161">
        <f t="shared" si="7"/>
        <v>247</v>
      </c>
      <c r="R8" s="161">
        <f t="shared" si="7"/>
        <v>143</v>
      </c>
      <c r="S8" s="161">
        <f t="shared" si="7"/>
        <v>488</v>
      </c>
      <c r="T8" s="161">
        <f t="shared" si="7"/>
        <v>797</v>
      </c>
      <c r="U8" s="147">
        <f>SUM(V8:AG8,AJ8:AN8)</f>
        <v>5707</v>
      </c>
      <c r="V8" s="161">
        <f>SUM(V11,V14,V17,V20,V23)</f>
        <v>1067</v>
      </c>
      <c r="W8" s="161">
        <f t="shared" si="7"/>
        <v>42</v>
      </c>
      <c r="X8" s="161">
        <f t="shared" si="7"/>
        <v>83</v>
      </c>
      <c r="Y8" s="161">
        <f t="shared" si="7"/>
        <v>42</v>
      </c>
      <c r="Z8" s="161">
        <f t="shared" si="7"/>
        <v>78</v>
      </c>
      <c r="AA8" s="161">
        <f t="shared" si="7"/>
        <v>23</v>
      </c>
      <c r="AB8" s="161">
        <f t="shared" si="7"/>
        <v>17</v>
      </c>
      <c r="AC8" s="161">
        <f t="shared" si="7"/>
        <v>89</v>
      </c>
      <c r="AD8" s="161">
        <f t="shared" si="7"/>
        <v>285</v>
      </c>
      <c r="AE8" s="161">
        <f t="shared" si="7"/>
        <v>728</v>
      </c>
      <c r="AF8" s="161">
        <f t="shared" si="7"/>
        <v>63</v>
      </c>
      <c r="AG8" s="162">
        <f t="shared" si="7"/>
        <v>318</v>
      </c>
      <c r="AH8" s="186"/>
      <c r="AI8" s="160" t="s">
        <v>660</v>
      </c>
      <c r="AJ8" s="163">
        <f aca="true" t="shared" si="8" ref="AJ8:AM9">SUM(AJ11,AJ14,AJ17,AJ20,AJ23)</f>
        <v>640</v>
      </c>
      <c r="AK8" s="161">
        <f t="shared" si="8"/>
        <v>729</v>
      </c>
      <c r="AL8" s="161">
        <f t="shared" si="8"/>
        <v>726</v>
      </c>
      <c r="AM8" s="161">
        <f t="shared" si="8"/>
        <v>667</v>
      </c>
      <c r="AN8" s="161">
        <f>SUM(AN11,AN14,AN17,AN20,AN23)</f>
        <v>110</v>
      </c>
    </row>
    <row r="9" spans="1:40" s="168" customFormat="1" ht="18" customHeight="1">
      <c r="A9" s="206"/>
      <c r="B9" s="164" t="s">
        <v>96</v>
      </c>
      <c r="C9" s="155">
        <f>SUM(E9:T9,V9:AG9,AJ9:AN9)</f>
        <v>10715</v>
      </c>
      <c r="D9" s="155">
        <f>SUM(E9:T9)</f>
        <v>5631</v>
      </c>
      <c r="E9" s="165">
        <f t="shared" si="7"/>
        <v>132</v>
      </c>
      <c r="F9" s="165">
        <f t="shared" si="7"/>
        <v>879</v>
      </c>
      <c r="G9" s="165">
        <f t="shared" si="7"/>
        <v>1386</v>
      </c>
      <c r="H9" s="165">
        <f t="shared" si="7"/>
        <v>100</v>
      </c>
      <c r="I9" s="165">
        <f t="shared" si="7"/>
        <v>333</v>
      </c>
      <c r="J9" s="165">
        <f t="shared" si="7"/>
        <v>64</v>
      </c>
      <c r="K9" s="165">
        <f t="shared" si="7"/>
        <v>29</v>
      </c>
      <c r="L9" s="165">
        <f t="shared" si="7"/>
        <v>318</v>
      </c>
      <c r="M9" s="165">
        <f t="shared" si="7"/>
        <v>179</v>
      </c>
      <c r="N9" s="165">
        <f t="shared" si="7"/>
        <v>193</v>
      </c>
      <c r="O9" s="165">
        <f t="shared" si="7"/>
        <v>243</v>
      </c>
      <c r="P9" s="165">
        <f t="shared" si="7"/>
        <v>288</v>
      </c>
      <c r="Q9" s="165">
        <f t="shared" si="7"/>
        <v>214</v>
      </c>
      <c r="R9" s="165">
        <f t="shared" si="7"/>
        <v>140</v>
      </c>
      <c r="S9" s="165">
        <f t="shared" si="7"/>
        <v>419</v>
      </c>
      <c r="T9" s="165">
        <f t="shared" si="7"/>
        <v>714</v>
      </c>
      <c r="U9" s="155">
        <f>SUM(V9:AG9,AJ9:AN9)</f>
        <v>5084</v>
      </c>
      <c r="V9" s="165">
        <f>SUM(V12,V15,V18,V21,V24)</f>
        <v>940</v>
      </c>
      <c r="W9" s="165">
        <f t="shared" si="7"/>
        <v>35</v>
      </c>
      <c r="X9" s="165">
        <f t="shared" si="7"/>
        <v>77</v>
      </c>
      <c r="Y9" s="165">
        <f t="shared" si="7"/>
        <v>52</v>
      </c>
      <c r="Z9" s="165">
        <f t="shared" si="7"/>
        <v>80</v>
      </c>
      <c r="AA9" s="165">
        <f t="shared" si="7"/>
        <v>19</v>
      </c>
      <c r="AB9" s="165">
        <f t="shared" si="7"/>
        <v>9</v>
      </c>
      <c r="AC9" s="165">
        <f t="shared" si="7"/>
        <v>72</v>
      </c>
      <c r="AD9" s="165">
        <f t="shared" si="7"/>
        <v>270</v>
      </c>
      <c r="AE9" s="165">
        <f t="shared" si="7"/>
        <v>644</v>
      </c>
      <c r="AF9" s="165">
        <f t="shared" si="7"/>
        <v>53</v>
      </c>
      <c r="AG9" s="166">
        <f t="shared" si="7"/>
        <v>296</v>
      </c>
      <c r="AH9" s="186"/>
      <c r="AI9" s="164" t="s">
        <v>661</v>
      </c>
      <c r="AJ9" s="167">
        <f t="shared" si="8"/>
        <v>574</v>
      </c>
      <c r="AK9" s="165">
        <f t="shared" si="8"/>
        <v>633</v>
      </c>
      <c r="AL9" s="165">
        <f t="shared" si="8"/>
        <v>648</v>
      </c>
      <c r="AM9" s="165">
        <f t="shared" si="8"/>
        <v>604</v>
      </c>
      <c r="AN9" s="165">
        <f>SUM(AN12,AN15,AN18,AN21,AN24)</f>
        <v>78</v>
      </c>
    </row>
    <row r="10" spans="1:40" ht="18" customHeight="1">
      <c r="A10" s="205" t="s">
        <v>664</v>
      </c>
      <c r="B10" s="160" t="s">
        <v>95</v>
      </c>
      <c r="C10" s="147">
        <f>IF(SUM(E10:T10,V10:AG10,AJ10:AN10)=SUM(C11:C12),C11+C12,"ERR!!")</f>
        <v>3917</v>
      </c>
      <c r="D10" s="147">
        <f>IF(SUM(E10:T10)=SUM(D11:D12),D11+D12,"ERR!!")</f>
        <v>2073</v>
      </c>
      <c r="E10" s="161">
        <f aca="true" t="shared" si="9" ref="E10:AG10">E11+E12</f>
        <v>52</v>
      </c>
      <c r="F10" s="161">
        <f t="shared" si="9"/>
        <v>322</v>
      </c>
      <c r="G10" s="161">
        <f t="shared" si="9"/>
        <v>560</v>
      </c>
      <c r="H10" s="161">
        <f t="shared" si="9"/>
        <v>36</v>
      </c>
      <c r="I10" s="161">
        <f t="shared" si="9"/>
        <v>116</v>
      </c>
      <c r="J10" s="161">
        <f t="shared" si="9"/>
        <v>19</v>
      </c>
      <c r="K10" s="161">
        <f t="shared" si="9"/>
        <v>4</v>
      </c>
      <c r="L10" s="161">
        <f t="shared" si="9"/>
        <v>109</v>
      </c>
      <c r="M10" s="161">
        <f t="shared" si="9"/>
        <v>62</v>
      </c>
      <c r="N10" s="161">
        <f t="shared" si="9"/>
        <v>67</v>
      </c>
      <c r="O10" s="161">
        <f t="shared" si="9"/>
        <v>106</v>
      </c>
      <c r="P10" s="161">
        <f t="shared" si="9"/>
        <v>100</v>
      </c>
      <c r="Q10" s="161">
        <f t="shared" si="9"/>
        <v>85</v>
      </c>
      <c r="R10" s="161">
        <f t="shared" si="9"/>
        <v>72</v>
      </c>
      <c r="S10" s="161">
        <f t="shared" si="9"/>
        <v>144</v>
      </c>
      <c r="T10" s="161">
        <f t="shared" si="9"/>
        <v>219</v>
      </c>
      <c r="U10" s="147">
        <f>IF(SUM(V10:AG10,AJ10:AN10)=SUM(U11:U12),U11+U12,"ERR!!")</f>
        <v>1844</v>
      </c>
      <c r="V10" s="161">
        <f>V11+V12</f>
        <v>382</v>
      </c>
      <c r="W10" s="161">
        <f>W11+W12</f>
        <v>14</v>
      </c>
      <c r="X10" s="161">
        <f t="shared" si="9"/>
        <v>21</v>
      </c>
      <c r="Y10" s="161">
        <f t="shared" si="9"/>
        <v>20</v>
      </c>
      <c r="Z10" s="161">
        <f t="shared" si="9"/>
        <v>24</v>
      </c>
      <c r="AA10" s="161">
        <f t="shared" si="9"/>
        <v>14</v>
      </c>
      <c r="AB10" s="161">
        <f t="shared" si="9"/>
        <v>8</v>
      </c>
      <c r="AC10" s="161">
        <f t="shared" si="9"/>
        <v>27</v>
      </c>
      <c r="AD10" s="161">
        <f t="shared" si="9"/>
        <v>96</v>
      </c>
      <c r="AE10" s="161">
        <f t="shared" si="9"/>
        <v>226</v>
      </c>
      <c r="AF10" s="161">
        <f t="shared" si="9"/>
        <v>16</v>
      </c>
      <c r="AG10" s="162">
        <f t="shared" si="9"/>
        <v>108</v>
      </c>
      <c r="AH10" s="206" t="s">
        <v>665</v>
      </c>
      <c r="AI10" s="169" t="s">
        <v>659</v>
      </c>
      <c r="AJ10" s="161">
        <f>AJ11+AJ12</f>
        <v>217</v>
      </c>
      <c r="AK10" s="161">
        <f>AK11+AK12</f>
        <v>246</v>
      </c>
      <c r="AL10" s="161">
        <f>AL11+AL12</f>
        <v>200</v>
      </c>
      <c r="AM10" s="161">
        <f>AM11+AM12</f>
        <v>199</v>
      </c>
      <c r="AN10" s="161">
        <f>AN11+AN12</f>
        <v>26</v>
      </c>
    </row>
    <row r="11" spans="1:40" ht="18" customHeight="1">
      <c r="A11" s="205"/>
      <c r="B11" s="160" t="s">
        <v>97</v>
      </c>
      <c r="C11" s="147">
        <f>SUM(E11:T11,V11:AG11,AJ11:AN11)</f>
        <v>2103</v>
      </c>
      <c r="D11" s="147">
        <f>SUM(E11:T11)</f>
        <v>1130</v>
      </c>
      <c r="E11" s="170">
        <v>28</v>
      </c>
      <c r="F11" s="170">
        <v>176</v>
      </c>
      <c r="G11" s="170">
        <v>308</v>
      </c>
      <c r="H11" s="170">
        <v>19</v>
      </c>
      <c r="I11" s="170">
        <v>64</v>
      </c>
      <c r="J11" s="170">
        <v>4</v>
      </c>
      <c r="K11" s="170">
        <v>4</v>
      </c>
      <c r="L11" s="170">
        <v>64</v>
      </c>
      <c r="M11" s="170">
        <v>31</v>
      </c>
      <c r="N11" s="170">
        <v>31</v>
      </c>
      <c r="O11" s="170">
        <v>57</v>
      </c>
      <c r="P11" s="170">
        <v>64</v>
      </c>
      <c r="Q11" s="170">
        <v>46</v>
      </c>
      <c r="R11" s="170">
        <v>33</v>
      </c>
      <c r="S11" s="170">
        <v>77</v>
      </c>
      <c r="T11" s="170">
        <v>124</v>
      </c>
      <c r="U11" s="147">
        <f>SUM(V11:AG11,AJ11:AN11)</f>
        <v>973</v>
      </c>
      <c r="V11" s="170">
        <v>196</v>
      </c>
      <c r="W11" s="170">
        <v>7</v>
      </c>
      <c r="X11" s="170">
        <v>11</v>
      </c>
      <c r="Y11" s="170">
        <v>8</v>
      </c>
      <c r="Z11" s="170">
        <v>11</v>
      </c>
      <c r="AA11" s="170">
        <v>10</v>
      </c>
      <c r="AB11" s="170">
        <v>5</v>
      </c>
      <c r="AC11" s="170">
        <v>12</v>
      </c>
      <c r="AD11" s="170">
        <v>51</v>
      </c>
      <c r="AE11" s="170">
        <v>114</v>
      </c>
      <c r="AF11" s="170">
        <v>6</v>
      </c>
      <c r="AG11" s="170">
        <v>53</v>
      </c>
      <c r="AH11" s="186"/>
      <c r="AI11" s="160" t="s">
        <v>660</v>
      </c>
      <c r="AJ11" s="171">
        <v>117</v>
      </c>
      <c r="AK11" s="170">
        <v>139</v>
      </c>
      <c r="AL11" s="170">
        <v>109</v>
      </c>
      <c r="AM11" s="170">
        <v>110</v>
      </c>
      <c r="AN11" s="172">
        <v>14</v>
      </c>
    </row>
    <row r="12" spans="1:40" s="168" customFormat="1" ht="18" customHeight="1">
      <c r="A12" s="206"/>
      <c r="B12" s="164" t="s">
        <v>96</v>
      </c>
      <c r="C12" s="155">
        <f>SUM(E12:T12,V12:AG12,AJ12:AN12)</f>
        <v>1814</v>
      </c>
      <c r="D12" s="155">
        <f>SUM(E12:T12)</f>
        <v>943</v>
      </c>
      <c r="E12" s="174">
        <v>24</v>
      </c>
      <c r="F12" s="174">
        <v>146</v>
      </c>
      <c r="G12" s="174">
        <v>252</v>
      </c>
      <c r="H12" s="174">
        <v>17</v>
      </c>
      <c r="I12" s="174">
        <v>52</v>
      </c>
      <c r="J12" s="174">
        <v>15</v>
      </c>
      <c r="K12" s="174"/>
      <c r="L12" s="174">
        <v>45</v>
      </c>
      <c r="M12" s="174">
        <v>31</v>
      </c>
      <c r="N12" s="174">
        <v>36</v>
      </c>
      <c r="O12" s="174">
        <v>49</v>
      </c>
      <c r="P12" s="174">
        <v>36</v>
      </c>
      <c r="Q12" s="174">
        <v>39</v>
      </c>
      <c r="R12" s="174">
        <v>39</v>
      </c>
      <c r="S12" s="174">
        <v>67</v>
      </c>
      <c r="T12" s="174">
        <v>95</v>
      </c>
      <c r="U12" s="155">
        <f>SUM(V12:AG12,AJ12:AN12)</f>
        <v>871</v>
      </c>
      <c r="V12" s="174">
        <v>186</v>
      </c>
      <c r="W12" s="174">
        <v>7</v>
      </c>
      <c r="X12" s="174">
        <v>10</v>
      </c>
      <c r="Y12" s="174">
        <v>12</v>
      </c>
      <c r="Z12" s="174">
        <v>13</v>
      </c>
      <c r="AA12" s="174">
        <v>4</v>
      </c>
      <c r="AB12" s="174">
        <v>3</v>
      </c>
      <c r="AC12" s="174">
        <v>15</v>
      </c>
      <c r="AD12" s="174">
        <v>45</v>
      </c>
      <c r="AE12" s="174">
        <v>112</v>
      </c>
      <c r="AF12" s="174">
        <v>10</v>
      </c>
      <c r="AG12" s="175">
        <v>55</v>
      </c>
      <c r="AH12" s="186"/>
      <c r="AI12" s="164" t="s">
        <v>661</v>
      </c>
      <c r="AJ12" s="174">
        <v>100</v>
      </c>
      <c r="AK12" s="174">
        <v>107</v>
      </c>
      <c r="AL12" s="174">
        <v>91</v>
      </c>
      <c r="AM12" s="174">
        <v>89</v>
      </c>
      <c r="AN12" s="175">
        <v>12</v>
      </c>
    </row>
    <row r="13" spans="1:40" ht="18" customHeight="1">
      <c r="A13" s="205" t="s">
        <v>666</v>
      </c>
      <c r="B13" s="160" t="s">
        <v>95</v>
      </c>
      <c r="C13" s="147">
        <f>IF(SUM(E13:T13,V13:AG13,AJ13:AN13)=SUM(C14:C15),C14+C15,"ERR!!")</f>
        <v>4218</v>
      </c>
      <c r="D13" s="147">
        <f>IF(SUM(E13:T13)=SUM(D14:D15),D14+D15,"ERR!!")</f>
        <v>2178</v>
      </c>
      <c r="E13" s="161">
        <f aca="true" t="shared" si="10" ref="E13:AG13">E14+E15</f>
        <v>61</v>
      </c>
      <c r="F13" s="161">
        <f t="shared" si="10"/>
        <v>332</v>
      </c>
      <c r="G13" s="161">
        <f t="shared" si="10"/>
        <v>576</v>
      </c>
      <c r="H13" s="161">
        <f t="shared" si="10"/>
        <v>34</v>
      </c>
      <c r="I13" s="161">
        <f t="shared" si="10"/>
        <v>132</v>
      </c>
      <c r="J13" s="161">
        <f t="shared" si="10"/>
        <v>31</v>
      </c>
      <c r="K13" s="161">
        <f t="shared" si="10"/>
        <v>14</v>
      </c>
      <c r="L13" s="161">
        <f t="shared" si="10"/>
        <v>138</v>
      </c>
      <c r="M13" s="161">
        <f>M14+M15</f>
        <v>57</v>
      </c>
      <c r="N13" s="161">
        <f>N14+N15</f>
        <v>65</v>
      </c>
      <c r="O13" s="161">
        <f t="shared" si="10"/>
        <v>89</v>
      </c>
      <c r="P13" s="161">
        <f t="shared" si="10"/>
        <v>98</v>
      </c>
      <c r="Q13" s="161">
        <f t="shared" si="10"/>
        <v>87</v>
      </c>
      <c r="R13" s="161">
        <f t="shared" si="10"/>
        <v>59</v>
      </c>
      <c r="S13" s="161">
        <f t="shared" si="10"/>
        <v>152</v>
      </c>
      <c r="T13" s="161">
        <f t="shared" si="10"/>
        <v>253</v>
      </c>
      <c r="U13" s="147">
        <f>IF(SUM(V13:AG13,AJ13:AN13)=SUM(U14:U15),U14+U15,"ERR!!")</f>
        <v>2040</v>
      </c>
      <c r="V13" s="161">
        <f>V14+V15</f>
        <v>399</v>
      </c>
      <c r="W13" s="161">
        <f t="shared" si="10"/>
        <v>19</v>
      </c>
      <c r="X13" s="161">
        <f t="shared" si="10"/>
        <v>28</v>
      </c>
      <c r="Y13" s="161">
        <f t="shared" si="10"/>
        <v>18</v>
      </c>
      <c r="Z13" s="161">
        <f t="shared" si="10"/>
        <v>36</v>
      </c>
      <c r="AA13" s="161">
        <f t="shared" si="10"/>
        <v>10</v>
      </c>
      <c r="AB13" s="161">
        <f t="shared" si="10"/>
        <v>2</v>
      </c>
      <c r="AC13" s="161">
        <f t="shared" si="10"/>
        <v>38</v>
      </c>
      <c r="AD13" s="161">
        <f t="shared" si="10"/>
        <v>94</v>
      </c>
      <c r="AE13" s="161">
        <f t="shared" si="10"/>
        <v>279</v>
      </c>
      <c r="AF13" s="161">
        <f t="shared" si="10"/>
        <v>25</v>
      </c>
      <c r="AG13" s="162">
        <f t="shared" si="10"/>
        <v>124</v>
      </c>
      <c r="AH13" s="206" t="s">
        <v>667</v>
      </c>
      <c r="AI13" s="160" t="s">
        <v>659</v>
      </c>
      <c r="AJ13" s="163">
        <f>AJ14+AJ15</f>
        <v>207</v>
      </c>
      <c r="AK13" s="161">
        <f>AK14+AK15</f>
        <v>246</v>
      </c>
      <c r="AL13" s="161">
        <f>AL14+AL15</f>
        <v>252</v>
      </c>
      <c r="AM13" s="161">
        <f>AM14+AM15</f>
        <v>219</v>
      </c>
      <c r="AN13" s="161">
        <f>AN14+AN15</f>
        <v>44</v>
      </c>
    </row>
    <row r="14" spans="1:40" ht="18" customHeight="1">
      <c r="A14" s="205"/>
      <c r="B14" s="160" t="s">
        <v>97</v>
      </c>
      <c r="C14" s="147">
        <f>SUM(E14:T14,V14:AG14,AJ14:AN14)</f>
        <v>2231</v>
      </c>
      <c r="D14" s="147">
        <f>SUM(E14:T14)</f>
        <v>1136</v>
      </c>
      <c r="E14" s="170">
        <v>36</v>
      </c>
      <c r="F14" s="170">
        <v>177</v>
      </c>
      <c r="G14" s="170">
        <v>306</v>
      </c>
      <c r="H14" s="170">
        <v>15</v>
      </c>
      <c r="I14" s="170">
        <v>67</v>
      </c>
      <c r="J14" s="170">
        <v>19</v>
      </c>
      <c r="K14" s="170">
        <v>6</v>
      </c>
      <c r="L14" s="170">
        <v>60</v>
      </c>
      <c r="M14" s="170">
        <v>29</v>
      </c>
      <c r="N14" s="170">
        <v>27</v>
      </c>
      <c r="O14" s="170">
        <v>41</v>
      </c>
      <c r="P14" s="170">
        <v>60</v>
      </c>
      <c r="Q14" s="170">
        <v>45</v>
      </c>
      <c r="R14" s="170">
        <v>31</v>
      </c>
      <c r="S14" s="170">
        <v>78</v>
      </c>
      <c r="T14" s="170">
        <v>139</v>
      </c>
      <c r="U14" s="147">
        <f>SUM(V14:AG14,AJ14:AN14)</f>
        <v>1095</v>
      </c>
      <c r="V14" s="170">
        <v>211</v>
      </c>
      <c r="W14" s="170">
        <v>11</v>
      </c>
      <c r="X14" s="170">
        <v>18</v>
      </c>
      <c r="Y14" s="170">
        <v>9</v>
      </c>
      <c r="Z14" s="170">
        <v>16</v>
      </c>
      <c r="AA14" s="170">
        <v>6</v>
      </c>
      <c r="AB14" s="170">
        <v>1</v>
      </c>
      <c r="AC14" s="170">
        <v>25</v>
      </c>
      <c r="AD14" s="170">
        <v>37</v>
      </c>
      <c r="AE14" s="170">
        <v>156</v>
      </c>
      <c r="AF14" s="170">
        <v>14</v>
      </c>
      <c r="AG14" s="172">
        <v>62</v>
      </c>
      <c r="AH14" s="186"/>
      <c r="AI14" s="160" t="s">
        <v>660</v>
      </c>
      <c r="AJ14" s="176">
        <v>113</v>
      </c>
      <c r="AK14" s="170">
        <v>141</v>
      </c>
      <c r="AL14" s="170">
        <v>131</v>
      </c>
      <c r="AM14" s="170">
        <v>116</v>
      </c>
      <c r="AN14" s="172">
        <v>28</v>
      </c>
    </row>
    <row r="15" spans="1:40" s="168" customFormat="1" ht="18" customHeight="1">
      <c r="A15" s="206"/>
      <c r="B15" s="164" t="s">
        <v>96</v>
      </c>
      <c r="C15" s="155">
        <f>SUM(E15:T15,V15:AG15,AJ15:AN15)</f>
        <v>1987</v>
      </c>
      <c r="D15" s="155">
        <f>SUM(E15:T15)</f>
        <v>1042</v>
      </c>
      <c r="E15" s="174">
        <v>25</v>
      </c>
      <c r="F15" s="174">
        <v>155</v>
      </c>
      <c r="G15" s="174">
        <v>270</v>
      </c>
      <c r="H15" s="174">
        <v>19</v>
      </c>
      <c r="I15" s="174">
        <v>65</v>
      </c>
      <c r="J15" s="174">
        <v>12</v>
      </c>
      <c r="K15" s="174">
        <v>8</v>
      </c>
      <c r="L15" s="174">
        <v>78</v>
      </c>
      <c r="M15" s="174">
        <v>28</v>
      </c>
      <c r="N15" s="174">
        <v>38</v>
      </c>
      <c r="O15" s="174">
        <v>48</v>
      </c>
      <c r="P15" s="174">
        <v>38</v>
      </c>
      <c r="Q15" s="174">
        <v>42</v>
      </c>
      <c r="R15" s="174">
        <v>28</v>
      </c>
      <c r="S15" s="174">
        <v>74</v>
      </c>
      <c r="T15" s="174">
        <v>114</v>
      </c>
      <c r="U15" s="155">
        <f>SUM(V15:AG15,AJ15:AN15)</f>
        <v>945</v>
      </c>
      <c r="V15" s="174">
        <v>188</v>
      </c>
      <c r="W15" s="174">
        <v>8</v>
      </c>
      <c r="X15" s="174">
        <v>10</v>
      </c>
      <c r="Y15" s="174">
        <v>9</v>
      </c>
      <c r="Z15" s="174">
        <v>20</v>
      </c>
      <c r="AA15" s="174">
        <v>4</v>
      </c>
      <c r="AB15" s="174">
        <v>1</v>
      </c>
      <c r="AC15" s="174">
        <v>13</v>
      </c>
      <c r="AD15" s="174">
        <v>57</v>
      </c>
      <c r="AE15" s="174">
        <v>123</v>
      </c>
      <c r="AF15" s="174">
        <v>11</v>
      </c>
      <c r="AG15" s="175">
        <v>62</v>
      </c>
      <c r="AH15" s="186"/>
      <c r="AI15" s="164" t="s">
        <v>661</v>
      </c>
      <c r="AJ15" s="177">
        <v>94</v>
      </c>
      <c r="AK15" s="174">
        <v>105</v>
      </c>
      <c r="AL15" s="174">
        <v>121</v>
      </c>
      <c r="AM15" s="174">
        <v>103</v>
      </c>
      <c r="AN15" s="175">
        <v>16</v>
      </c>
    </row>
    <row r="16" spans="1:40" ht="18" customHeight="1">
      <c r="A16" s="205" t="s">
        <v>668</v>
      </c>
      <c r="B16" s="160" t="s">
        <v>95</v>
      </c>
      <c r="C16" s="147">
        <f>IF(SUM(E16:T16,V16:AG16,AJ16:AN16)=SUM(C17:C18),C17+C18,"ERR!!")</f>
        <v>4606</v>
      </c>
      <c r="D16" s="147">
        <f>IF(SUM(E16:T16)=SUM(D17:D18),D17+D18,"ERR!!")</f>
        <v>2372</v>
      </c>
      <c r="E16" s="161">
        <f aca="true" t="shared" si="11" ref="E16:Q16">E17+E18</f>
        <v>61</v>
      </c>
      <c r="F16" s="161">
        <f t="shared" si="11"/>
        <v>400</v>
      </c>
      <c r="G16" s="161">
        <f t="shared" si="11"/>
        <v>610</v>
      </c>
      <c r="H16" s="161">
        <f t="shared" si="11"/>
        <v>27</v>
      </c>
      <c r="I16" s="161">
        <f t="shared" si="11"/>
        <v>126</v>
      </c>
      <c r="J16" s="161">
        <f t="shared" si="11"/>
        <v>24</v>
      </c>
      <c r="K16" s="161">
        <f t="shared" si="11"/>
        <v>9</v>
      </c>
      <c r="L16" s="161">
        <f t="shared" si="11"/>
        <v>124</v>
      </c>
      <c r="M16" s="161">
        <f>M17+M18</f>
        <v>68</v>
      </c>
      <c r="N16" s="161">
        <f>N17+N18</f>
        <v>71</v>
      </c>
      <c r="O16" s="161">
        <f t="shared" si="11"/>
        <v>107</v>
      </c>
      <c r="P16" s="161">
        <f t="shared" si="11"/>
        <v>135</v>
      </c>
      <c r="Q16" s="161">
        <f t="shared" si="11"/>
        <v>92</v>
      </c>
      <c r="R16" s="161">
        <f>R17+R18</f>
        <v>50</v>
      </c>
      <c r="S16" s="161">
        <f>S17+S18</f>
        <v>157</v>
      </c>
      <c r="T16" s="161">
        <f>T17+T18</f>
        <v>311</v>
      </c>
      <c r="U16" s="147">
        <f>IF(SUM(V16:AG16,AJ16:AN16)=SUM(U17:U18),U17+U18,"ERR!!")</f>
        <v>2234</v>
      </c>
      <c r="V16" s="161">
        <f>V17+V18</f>
        <v>396</v>
      </c>
      <c r="W16" s="161">
        <f aca="true" t="shared" si="12" ref="W16:AE16">W17+W18</f>
        <v>17</v>
      </c>
      <c r="X16" s="161">
        <f t="shared" si="12"/>
        <v>30</v>
      </c>
      <c r="Y16" s="161">
        <f t="shared" si="12"/>
        <v>19</v>
      </c>
      <c r="Z16" s="161">
        <f>Z17+Z18</f>
        <v>27</v>
      </c>
      <c r="AA16" s="161">
        <f t="shared" si="12"/>
        <v>6</v>
      </c>
      <c r="AB16" s="161">
        <f t="shared" si="12"/>
        <v>6</v>
      </c>
      <c r="AC16" s="161">
        <f t="shared" si="12"/>
        <v>32</v>
      </c>
      <c r="AD16" s="161">
        <f t="shared" si="12"/>
        <v>130</v>
      </c>
      <c r="AE16" s="161">
        <f t="shared" si="12"/>
        <v>282</v>
      </c>
      <c r="AF16" s="161">
        <f>AF17+AF18</f>
        <v>22</v>
      </c>
      <c r="AG16" s="162">
        <f>AG17+AG18</f>
        <v>117</v>
      </c>
      <c r="AH16" s="206" t="s">
        <v>669</v>
      </c>
      <c r="AI16" s="160" t="s">
        <v>659</v>
      </c>
      <c r="AJ16" s="163">
        <f>AJ17+AJ18</f>
        <v>250</v>
      </c>
      <c r="AK16" s="161">
        <f>AK17+AK18</f>
        <v>287</v>
      </c>
      <c r="AL16" s="161">
        <f>AL17+AL18</f>
        <v>296</v>
      </c>
      <c r="AM16" s="161">
        <f>AM17+AM18</f>
        <v>278</v>
      </c>
      <c r="AN16" s="161">
        <f>AN17+AN18</f>
        <v>39</v>
      </c>
    </row>
    <row r="17" spans="1:40" ht="18" customHeight="1">
      <c r="A17" s="205"/>
      <c r="B17" s="160" t="s">
        <v>97</v>
      </c>
      <c r="C17" s="147">
        <f>SUM(E17:T17,V17:AG17,AJ17:AN17)</f>
        <v>2409</v>
      </c>
      <c r="D17" s="147">
        <f>SUM(E17:T17)</f>
        <v>1247</v>
      </c>
      <c r="E17" s="170">
        <v>31</v>
      </c>
      <c r="F17" s="170">
        <v>215</v>
      </c>
      <c r="G17" s="170">
        <v>342</v>
      </c>
      <c r="H17" s="170">
        <v>12</v>
      </c>
      <c r="I17" s="170">
        <v>65</v>
      </c>
      <c r="J17" s="170">
        <v>14</v>
      </c>
      <c r="K17" s="170">
        <v>4</v>
      </c>
      <c r="L17" s="170">
        <v>67</v>
      </c>
      <c r="M17" s="170">
        <v>27</v>
      </c>
      <c r="N17" s="170">
        <v>43</v>
      </c>
      <c r="O17" s="170">
        <v>55</v>
      </c>
      <c r="P17" s="170">
        <v>68</v>
      </c>
      <c r="Q17" s="170">
        <v>50</v>
      </c>
      <c r="R17" s="170">
        <v>22</v>
      </c>
      <c r="S17" s="170">
        <v>83</v>
      </c>
      <c r="T17" s="170">
        <v>149</v>
      </c>
      <c r="U17" s="147">
        <f>SUM(V17:AG17,AJ17:AN17)</f>
        <v>1162</v>
      </c>
      <c r="V17" s="170">
        <v>187</v>
      </c>
      <c r="W17" s="170">
        <v>12</v>
      </c>
      <c r="X17" s="170">
        <v>15</v>
      </c>
      <c r="Y17" s="170">
        <v>10</v>
      </c>
      <c r="Z17" s="170">
        <v>16</v>
      </c>
      <c r="AA17" s="170">
        <v>1</v>
      </c>
      <c r="AB17" s="170">
        <v>5</v>
      </c>
      <c r="AC17" s="170">
        <v>18</v>
      </c>
      <c r="AD17" s="170">
        <v>63</v>
      </c>
      <c r="AE17" s="170">
        <v>145</v>
      </c>
      <c r="AF17" s="170">
        <v>11</v>
      </c>
      <c r="AG17" s="172">
        <v>66</v>
      </c>
      <c r="AH17" s="186"/>
      <c r="AI17" s="160" t="s">
        <v>660</v>
      </c>
      <c r="AJ17" s="176">
        <v>134</v>
      </c>
      <c r="AK17" s="161">
        <v>152</v>
      </c>
      <c r="AL17" s="170">
        <v>163</v>
      </c>
      <c r="AM17" s="170">
        <v>145</v>
      </c>
      <c r="AN17" s="172">
        <v>19</v>
      </c>
    </row>
    <row r="18" spans="1:40" s="168" customFormat="1" ht="18" customHeight="1">
      <c r="A18" s="206"/>
      <c r="B18" s="164" t="s">
        <v>96</v>
      </c>
      <c r="C18" s="155">
        <f>SUM(E18:T18,V18:AG18,AJ18:AN18)</f>
        <v>2197</v>
      </c>
      <c r="D18" s="155">
        <f>SUM(E18:T18)</f>
        <v>1125</v>
      </c>
      <c r="E18" s="174">
        <v>30</v>
      </c>
      <c r="F18" s="174">
        <v>185</v>
      </c>
      <c r="G18" s="174">
        <v>268</v>
      </c>
      <c r="H18" s="174">
        <v>15</v>
      </c>
      <c r="I18" s="174">
        <v>61</v>
      </c>
      <c r="J18" s="174">
        <v>10</v>
      </c>
      <c r="K18" s="174">
        <v>5</v>
      </c>
      <c r="L18" s="174">
        <v>57</v>
      </c>
      <c r="M18" s="174">
        <v>41</v>
      </c>
      <c r="N18" s="174">
        <v>28</v>
      </c>
      <c r="O18" s="174">
        <v>52</v>
      </c>
      <c r="P18" s="174">
        <v>67</v>
      </c>
      <c r="Q18" s="174">
        <v>42</v>
      </c>
      <c r="R18" s="174">
        <v>28</v>
      </c>
      <c r="S18" s="174">
        <v>74</v>
      </c>
      <c r="T18" s="174">
        <v>162</v>
      </c>
      <c r="U18" s="155">
        <f>SUM(V18:AG18,AJ18:AN18)</f>
        <v>1072</v>
      </c>
      <c r="V18" s="174">
        <v>209</v>
      </c>
      <c r="W18" s="174">
        <v>5</v>
      </c>
      <c r="X18" s="174">
        <v>15</v>
      </c>
      <c r="Y18" s="174">
        <v>9</v>
      </c>
      <c r="Z18" s="174">
        <v>11</v>
      </c>
      <c r="AA18" s="174">
        <v>5</v>
      </c>
      <c r="AB18" s="174">
        <v>1</v>
      </c>
      <c r="AC18" s="174">
        <v>14</v>
      </c>
      <c r="AD18" s="174">
        <v>67</v>
      </c>
      <c r="AE18" s="174">
        <v>137</v>
      </c>
      <c r="AF18" s="174">
        <v>11</v>
      </c>
      <c r="AG18" s="175">
        <v>51</v>
      </c>
      <c r="AH18" s="186"/>
      <c r="AI18" s="164" t="s">
        <v>661</v>
      </c>
      <c r="AJ18" s="177">
        <v>116</v>
      </c>
      <c r="AK18" s="165">
        <v>135</v>
      </c>
      <c r="AL18" s="174">
        <v>133</v>
      </c>
      <c r="AM18" s="174">
        <v>133</v>
      </c>
      <c r="AN18" s="175">
        <v>20</v>
      </c>
    </row>
    <row r="19" spans="1:40" ht="18" customHeight="1">
      <c r="A19" s="205" t="s">
        <v>670</v>
      </c>
      <c r="B19" s="160" t="s">
        <v>95</v>
      </c>
      <c r="C19" s="147">
        <f>IF(SUM(E19:T19,V19:AG19,AJ19:AN19)=SUM(C20:C21),C20+C21,"ERR!!")</f>
        <v>4559</v>
      </c>
      <c r="D19" s="147">
        <f>IF(SUM(E19:T19)=SUM(D20:D21),D20+D21,"ERR!!")</f>
        <v>2423</v>
      </c>
      <c r="E19" s="161">
        <f aca="true" t="shared" si="13" ref="E19:Q19">E20+E21</f>
        <v>64</v>
      </c>
      <c r="F19" s="161">
        <f t="shared" si="13"/>
        <v>393</v>
      </c>
      <c r="G19" s="161">
        <f t="shared" si="13"/>
        <v>578</v>
      </c>
      <c r="H19" s="161">
        <f t="shared" si="13"/>
        <v>42</v>
      </c>
      <c r="I19" s="161">
        <f t="shared" si="13"/>
        <v>169</v>
      </c>
      <c r="J19" s="161">
        <f t="shared" si="13"/>
        <v>28</v>
      </c>
      <c r="K19" s="161">
        <f t="shared" si="13"/>
        <v>11</v>
      </c>
      <c r="L19" s="161">
        <f t="shared" si="13"/>
        <v>113</v>
      </c>
      <c r="M19" s="161">
        <f>M20+M21</f>
        <v>81</v>
      </c>
      <c r="N19" s="161">
        <f>N20+N21</f>
        <v>79</v>
      </c>
      <c r="O19" s="161">
        <f t="shared" si="13"/>
        <v>94</v>
      </c>
      <c r="P19" s="161">
        <f t="shared" si="13"/>
        <v>137</v>
      </c>
      <c r="Q19" s="161">
        <f t="shared" si="13"/>
        <v>89</v>
      </c>
      <c r="R19" s="161">
        <f>R20+R21</f>
        <v>58</v>
      </c>
      <c r="S19" s="161">
        <f>S20+S21</f>
        <v>196</v>
      </c>
      <c r="T19" s="161">
        <f>T20+T21</f>
        <v>291</v>
      </c>
      <c r="U19" s="147">
        <f>IF(SUM(V19:AG19,AJ19:AN19)=SUM(U20:U21),U20+U21,"ERR!!")</f>
        <v>2136</v>
      </c>
      <c r="V19" s="161">
        <f>V20+V21</f>
        <v>405</v>
      </c>
      <c r="W19" s="161">
        <f aca="true" t="shared" si="14" ref="W19:AE19">W20+W21</f>
        <v>14</v>
      </c>
      <c r="X19" s="161">
        <f t="shared" si="14"/>
        <v>32</v>
      </c>
      <c r="Y19" s="161">
        <f t="shared" si="14"/>
        <v>9</v>
      </c>
      <c r="Z19" s="161">
        <f t="shared" si="14"/>
        <v>32</v>
      </c>
      <c r="AA19" s="161">
        <f t="shared" si="14"/>
        <v>4</v>
      </c>
      <c r="AB19" s="161">
        <f t="shared" si="14"/>
        <v>3</v>
      </c>
      <c r="AC19" s="161">
        <f t="shared" si="14"/>
        <v>33</v>
      </c>
      <c r="AD19" s="161">
        <f t="shared" si="14"/>
        <v>109</v>
      </c>
      <c r="AE19" s="161">
        <f t="shared" si="14"/>
        <v>281</v>
      </c>
      <c r="AF19" s="161">
        <f>AF20+AF21</f>
        <v>17</v>
      </c>
      <c r="AG19" s="162">
        <f>AG20+AG21</f>
        <v>119</v>
      </c>
      <c r="AH19" s="206" t="s">
        <v>671</v>
      </c>
      <c r="AI19" s="160" t="s">
        <v>659</v>
      </c>
      <c r="AJ19" s="163">
        <f>AJ20+AJ21</f>
        <v>223</v>
      </c>
      <c r="AK19" s="161">
        <f>AK20+AK21</f>
        <v>287</v>
      </c>
      <c r="AL19" s="161">
        <f>AL20+AL21</f>
        <v>284</v>
      </c>
      <c r="AM19" s="161">
        <f>AM20+AM21</f>
        <v>249</v>
      </c>
      <c r="AN19" s="161">
        <f>AN20+AN21</f>
        <v>35</v>
      </c>
    </row>
    <row r="20" spans="1:40" ht="18" customHeight="1">
      <c r="A20" s="205"/>
      <c r="B20" s="160" t="s">
        <v>97</v>
      </c>
      <c r="C20" s="147">
        <f>SUM(E20:T20,V20:AG20,AJ20:AN20)</f>
        <v>2411</v>
      </c>
      <c r="D20" s="147">
        <f>SUM(E20:T20)</f>
        <v>1293</v>
      </c>
      <c r="E20" s="170">
        <v>41</v>
      </c>
      <c r="F20" s="170">
        <v>216</v>
      </c>
      <c r="G20" s="170">
        <v>300</v>
      </c>
      <c r="H20" s="170">
        <v>18</v>
      </c>
      <c r="I20" s="170">
        <v>88</v>
      </c>
      <c r="J20" s="170">
        <v>10</v>
      </c>
      <c r="K20" s="170">
        <v>4</v>
      </c>
      <c r="L20" s="170">
        <v>62</v>
      </c>
      <c r="M20" s="170">
        <v>49</v>
      </c>
      <c r="N20" s="170">
        <v>38</v>
      </c>
      <c r="O20" s="170">
        <v>53</v>
      </c>
      <c r="P20" s="170">
        <v>68</v>
      </c>
      <c r="Q20" s="170">
        <v>46</v>
      </c>
      <c r="R20" s="170">
        <v>32</v>
      </c>
      <c r="S20" s="170">
        <v>109</v>
      </c>
      <c r="T20" s="170">
        <v>159</v>
      </c>
      <c r="U20" s="147">
        <f>SUM(V20:AG20,AJ20:AN20)</f>
        <v>1118</v>
      </c>
      <c r="V20" s="170">
        <v>236</v>
      </c>
      <c r="W20" s="170">
        <v>7</v>
      </c>
      <c r="X20" s="170">
        <v>16</v>
      </c>
      <c r="Y20" s="170">
        <v>4</v>
      </c>
      <c r="Z20" s="170">
        <v>17</v>
      </c>
      <c r="AA20" s="170">
        <v>1</v>
      </c>
      <c r="AB20" s="170">
        <v>2</v>
      </c>
      <c r="AC20" s="170">
        <v>17</v>
      </c>
      <c r="AD20" s="170">
        <v>67</v>
      </c>
      <c r="AE20" s="170">
        <v>155</v>
      </c>
      <c r="AF20" s="170">
        <v>13</v>
      </c>
      <c r="AG20" s="172">
        <v>58</v>
      </c>
      <c r="AH20" s="186"/>
      <c r="AI20" s="160" t="s">
        <v>660</v>
      </c>
      <c r="AJ20" s="176">
        <v>99</v>
      </c>
      <c r="AK20" s="170">
        <v>144</v>
      </c>
      <c r="AL20" s="170">
        <v>144</v>
      </c>
      <c r="AM20" s="170">
        <v>119</v>
      </c>
      <c r="AN20" s="172">
        <v>19</v>
      </c>
    </row>
    <row r="21" spans="1:40" s="168" customFormat="1" ht="18" customHeight="1">
      <c r="A21" s="206"/>
      <c r="B21" s="164" t="s">
        <v>96</v>
      </c>
      <c r="C21" s="155">
        <f>SUM(E21:T21,V21:AG21,AJ21:AN21)</f>
        <v>2148</v>
      </c>
      <c r="D21" s="155">
        <f>SUM(E21:T21)</f>
        <v>1130</v>
      </c>
      <c r="E21" s="174">
        <v>23</v>
      </c>
      <c r="F21" s="174">
        <v>177</v>
      </c>
      <c r="G21" s="174">
        <v>278</v>
      </c>
      <c r="H21" s="174">
        <v>24</v>
      </c>
      <c r="I21" s="174">
        <v>81</v>
      </c>
      <c r="J21" s="174">
        <v>18</v>
      </c>
      <c r="K21" s="174">
        <v>7</v>
      </c>
      <c r="L21" s="174">
        <v>51</v>
      </c>
      <c r="M21" s="174">
        <v>32</v>
      </c>
      <c r="N21" s="174">
        <v>41</v>
      </c>
      <c r="O21" s="174">
        <v>41</v>
      </c>
      <c r="P21" s="174">
        <v>69</v>
      </c>
      <c r="Q21" s="174">
        <v>43</v>
      </c>
      <c r="R21" s="174">
        <v>26</v>
      </c>
      <c r="S21" s="174">
        <v>87</v>
      </c>
      <c r="T21" s="174">
        <v>132</v>
      </c>
      <c r="U21" s="155">
        <f>SUM(V21:AG21,AJ21:AN21)</f>
        <v>1018</v>
      </c>
      <c r="V21" s="174">
        <v>169</v>
      </c>
      <c r="W21" s="174">
        <v>7</v>
      </c>
      <c r="X21" s="174">
        <v>16</v>
      </c>
      <c r="Y21" s="174">
        <v>5</v>
      </c>
      <c r="Z21" s="174">
        <v>15</v>
      </c>
      <c r="AA21" s="174">
        <v>3</v>
      </c>
      <c r="AB21" s="174">
        <v>1</v>
      </c>
      <c r="AC21" s="174">
        <v>16</v>
      </c>
      <c r="AD21" s="174">
        <v>42</v>
      </c>
      <c r="AE21" s="174">
        <v>126</v>
      </c>
      <c r="AF21" s="174">
        <v>4</v>
      </c>
      <c r="AG21" s="175">
        <v>61</v>
      </c>
      <c r="AH21" s="186"/>
      <c r="AI21" s="164" t="s">
        <v>661</v>
      </c>
      <c r="AJ21" s="177">
        <v>124</v>
      </c>
      <c r="AK21" s="174">
        <v>143</v>
      </c>
      <c r="AL21" s="174">
        <v>140</v>
      </c>
      <c r="AM21" s="174">
        <v>130</v>
      </c>
      <c r="AN21" s="175">
        <v>16</v>
      </c>
    </row>
    <row r="22" spans="1:40" ht="18" customHeight="1">
      <c r="A22" s="205" t="s">
        <v>672</v>
      </c>
      <c r="B22" s="160" t="s">
        <v>95</v>
      </c>
      <c r="C22" s="147">
        <f>IF(SUM(E22:T22,V22:AG22,AJ22:AN22)=SUM(C23:C24),C23+C24,"ERR!!")</f>
        <v>5455</v>
      </c>
      <c r="D22" s="147">
        <f>IF(SUM(E22:T22)=SUM(D23:D24),D23+D24,"ERR!!")</f>
        <v>2918</v>
      </c>
      <c r="E22" s="161">
        <f aca="true" t="shared" si="15" ref="E22:Q22">E23+E24</f>
        <v>60</v>
      </c>
      <c r="F22" s="161">
        <f t="shared" si="15"/>
        <v>450</v>
      </c>
      <c r="G22" s="161">
        <f t="shared" si="15"/>
        <v>649</v>
      </c>
      <c r="H22" s="161">
        <f t="shared" si="15"/>
        <v>52</v>
      </c>
      <c r="I22" s="161">
        <f t="shared" si="15"/>
        <v>156</v>
      </c>
      <c r="J22" s="161">
        <f t="shared" si="15"/>
        <v>23</v>
      </c>
      <c r="K22" s="161">
        <f t="shared" si="15"/>
        <v>19</v>
      </c>
      <c r="L22" s="161">
        <f t="shared" si="15"/>
        <v>180</v>
      </c>
      <c r="M22" s="161">
        <f>M23+M24</f>
        <v>104</v>
      </c>
      <c r="N22" s="161">
        <f>N23+N24</f>
        <v>99</v>
      </c>
      <c r="O22" s="161">
        <f t="shared" si="15"/>
        <v>128</v>
      </c>
      <c r="P22" s="161">
        <f t="shared" si="15"/>
        <v>151</v>
      </c>
      <c r="Q22" s="161">
        <f t="shared" si="15"/>
        <v>108</v>
      </c>
      <c r="R22" s="161">
        <f>R23+R24</f>
        <v>44</v>
      </c>
      <c r="S22" s="161">
        <f>S23+S24</f>
        <v>258</v>
      </c>
      <c r="T22" s="161">
        <f>T23+T24</f>
        <v>437</v>
      </c>
      <c r="U22" s="147">
        <f>IF(SUM(V22:AG22,AJ22:AN22)=SUM(U23:U24),U23+U24,"ERR!!")</f>
        <v>2537</v>
      </c>
      <c r="V22" s="161">
        <f>V23+V24</f>
        <v>425</v>
      </c>
      <c r="W22" s="161">
        <f aca="true" t="shared" si="16" ref="W22:AC22">W23+W24</f>
        <v>13</v>
      </c>
      <c r="X22" s="161">
        <f t="shared" si="16"/>
        <v>49</v>
      </c>
      <c r="Y22" s="161">
        <f t="shared" si="16"/>
        <v>28</v>
      </c>
      <c r="Z22" s="161">
        <f t="shared" si="16"/>
        <v>39</v>
      </c>
      <c r="AA22" s="161">
        <f t="shared" si="16"/>
        <v>8</v>
      </c>
      <c r="AB22" s="161">
        <f t="shared" si="16"/>
        <v>7</v>
      </c>
      <c r="AC22" s="161">
        <f t="shared" si="16"/>
        <v>31</v>
      </c>
      <c r="AD22" s="161">
        <f>AD23+AD24</f>
        <v>126</v>
      </c>
      <c r="AE22" s="161">
        <f>AE23+AE24</f>
        <v>304</v>
      </c>
      <c r="AF22" s="161">
        <f>AF23+AF24</f>
        <v>36</v>
      </c>
      <c r="AG22" s="162">
        <f>AG23+AG24</f>
        <v>146</v>
      </c>
      <c r="AH22" s="206" t="s">
        <v>673</v>
      </c>
      <c r="AI22" s="160" t="s">
        <v>659</v>
      </c>
      <c r="AJ22" s="163">
        <f>AJ23+AJ24</f>
        <v>317</v>
      </c>
      <c r="AK22" s="161">
        <f>AK23+AK24</f>
        <v>296</v>
      </c>
      <c r="AL22" s="161">
        <f>AL23+AL24</f>
        <v>342</v>
      </c>
      <c r="AM22" s="161">
        <f>AM23+AM24</f>
        <v>326</v>
      </c>
      <c r="AN22" s="161">
        <f>AN23+AN24</f>
        <v>44</v>
      </c>
    </row>
    <row r="23" spans="1:40" ht="18" customHeight="1">
      <c r="A23" s="205"/>
      <c r="B23" s="160" t="s">
        <v>97</v>
      </c>
      <c r="C23" s="147">
        <f>SUM(E23:T23,V23:AG23,AJ23:AN23)</f>
        <v>2886</v>
      </c>
      <c r="D23" s="147">
        <f>SUM(E23:T23)</f>
        <v>1527</v>
      </c>
      <c r="E23" s="170">
        <v>30</v>
      </c>
      <c r="F23" s="170">
        <v>234</v>
      </c>
      <c r="G23" s="170">
        <v>331</v>
      </c>
      <c r="H23" s="170">
        <v>27</v>
      </c>
      <c r="I23" s="170">
        <v>82</v>
      </c>
      <c r="J23" s="170">
        <v>14</v>
      </c>
      <c r="K23" s="170">
        <v>10</v>
      </c>
      <c r="L23" s="170">
        <v>93</v>
      </c>
      <c r="M23" s="170">
        <v>57</v>
      </c>
      <c r="N23" s="170">
        <v>49</v>
      </c>
      <c r="O23" s="170">
        <v>75</v>
      </c>
      <c r="P23" s="170">
        <v>73</v>
      </c>
      <c r="Q23" s="170">
        <v>60</v>
      </c>
      <c r="R23" s="170">
        <v>25</v>
      </c>
      <c r="S23" s="170">
        <v>141</v>
      </c>
      <c r="T23" s="170">
        <v>226</v>
      </c>
      <c r="U23" s="147">
        <f>SUM(V23:AG23,AJ23:AN23)</f>
        <v>1359</v>
      </c>
      <c r="V23" s="170">
        <v>237</v>
      </c>
      <c r="W23" s="170">
        <v>5</v>
      </c>
      <c r="X23" s="170">
        <v>23</v>
      </c>
      <c r="Y23" s="170">
        <v>11</v>
      </c>
      <c r="Z23" s="170">
        <v>18</v>
      </c>
      <c r="AA23" s="170">
        <v>5</v>
      </c>
      <c r="AB23" s="170">
        <v>4</v>
      </c>
      <c r="AC23" s="170">
        <v>17</v>
      </c>
      <c r="AD23" s="170">
        <v>67</v>
      </c>
      <c r="AE23" s="170">
        <v>158</v>
      </c>
      <c r="AF23" s="170">
        <v>19</v>
      </c>
      <c r="AG23" s="172">
        <v>79</v>
      </c>
      <c r="AH23" s="186"/>
      <c r="AI23" s="160" t="s">
        <v>660</v>
      </c>
      <c r="AJ23" s="176">
        <v>177</v>
      </c>
      <c r="AK23" s="170">
        <v>153</v>
      </c>
      <c r="AL23" s="170">
        <v>179</v>
      </c>
      <c r="AM23" s="170">
        <v>177</v>
      </c>
      <c r="AN23" s="172">
        <v>30</v>
      </c>
    </row>
    <row r="24" spans="1:40" s="168" customFormat="1" ht="18" customHeight="1">
      <c r="A24" s="206"/>
      <c r="B24" s="164" t="s">
        <v>96</v>
      </c>
      <c r="C24" s="155">
        <f>SUM(E24:T24,V24:AG24,AJ24:AN24)</f>
        <v>2569</v>
      </c>
      <c r="D24" s="155">
        <f>SUM(E24:T24)</f>
        <v>1391</v>
      </c>
      <c r="E24" s="174">
        <v>30</v>
      </c>
      <c r="F24" s="174">
        <v>216</v>
      </c>
      <c r="G24" s="174">
        <v>318</v>
      </c>
      <c r="H24" s="174">
        <v>25</v>
      </c>
      <c r="I24" s="174">
        <v>74</v>
      </c>
      <c r="J24" s="174">
        <v>9</v>
      </c>
      <c r="K24" s="174">
        <v>9</v>
      </c>
      <c r="L24" s="174">
        <v>87</v>
      </c>
      <c r="M24" s="174">
        <v>47</v>
      </c>
      <c r="N24" s="174">
        <v>50</v>
      </c>
      <c r="O24" s="174">
        <v>53</v>
      </c>
      <c r="P24" s="174">
        <v>78</v>
      </c>
      <c r="Q24" s="174">
        <v>48</v>
      </c>
      <c r="R24" s="174">
        <v>19</v>
      </c>
      <c r="S24" s="174">
        <v>117</v>
      </c>
      <c r="T24" s="174">
        <v>211</v>
      </c>
      <c r="U24" s="155">
        <f>SUM(V24:AG24,AJ24:AN24)</f>
        <v>1178</v>
      </c>
      <c r="V24" s="174">
        <v>188</v>
      </c>
      <c r="W24" s="174">
        <v>8</v>
      </c>
      <c r="X24" s="174">
        <v>26</v>
      </c>
      <c r="Y24" s="174">
        <v>17</v>
      </c>
      <c r="Z24" s="174">
        <v>21</v>
      </c>
      <c r="AA24" s="174">
        <v>3</v>
      </c>
      <c r="AB24" s="174">
        <v>3</v>
      </c>
      <c r="AC24" s="174">
        <v>14</v>
      </c>
      <c r="AD24" s="174">
        <v>59</v>
      </c>
      <c r="AE24" s="174">
        <v>146</v>
      </c>
      <c r="AF24" s="174">
        <v>17</v>
      </c>
      <c r="AG24" s="175">
        <v>67</v>
      </c>
      <c r="AH24" s="186"/>
      <c r="AI24" s="164" t="s">
        <v>661</v>
      </c>
      <c r="AJ24" s="177">
        <v>140</v>
      </c>
      <c r="AK24" s="174">
        <v>143</v>
      </c>
      <c r="AL24" s="174">
        <v>163</v>
      </c>
      <c r="AM24" s="174">
        <v>149</v>
      </c>
      <c r="AN24" s="175">
        <v>14</v>
      </c>
    </row>
    <row r="25" spans="1:40" ht="18" customHeight="1">
      <c r="A25" s="204" t="s">
        <v>598</v>
      </c>
      <c r="B25" s="160" t="s">
        <v>95</v>
      </c>
      <c r="C25" s="147">
        <f>IF(SUM(E25:T25,V25:AG25,AJ25:AN25)=SUM(C26:C27),C26+C27,"ERR!!")</f>
        <v>33681</v>
      </c>
      <c r="D25" s="147">
        <f>IF(SUM(E25:T25)=SUM(D26:D27),D26+D27,"ERR!!")</f>
        <v>17454</v>
      </c>
      <c r="E25" s="161">
        <f aca="true" t="shared" si="17" ref="E25:O25">E26+E27</f>
        <v>481</v>
      </c>
      <c r="F25" s="161">
        <f t="shared" si="17"/>
        <v>2696</v>
      </c>
      <c r="G25" s="161">
        <f t="shared" si="17"/>
        <v>3319</v>
      </c>
      <c r="H25" s="161">
        <f t="shared" si="17"/>
        <v>305</v>
      </c>
      <c r="I25" s="161">
        <f t="shared" si="17"/>
        <v>1034</v>
      </c>
      <c r="J25" s="161">
        <f t="shared" si="17"/>
        <v>144</v>
      </c>
      <c r="K25" s="161">
        <f t="shared" si="17"/>
        <v>99</v>
      </c>
      <c r="L25" s="161">
        <f t="shared" si="17"/>
        <v>1052</v>
      </c>
      <c r="M25" s="161">
        <f t="shared" si="17"/>
        <v>682</v>
      </c>
      <c r="N25" s="161">
        <f t="shared" si="17"/>
        <v>629</v>
      </c>
      <c r="O25" s="161">
        <f t="shared" si="17"/>
        <v>680</v>
      </c>
      <c r="P25" s="161">
        <f>P26+P27</f>
        <v>922</v>
      </c>
      <c r="Q25" s="161">
        <f>Q26+Q27</f>
        <v>571</v>
      </c>
      <c r="R25" s="161">
        <f aca="true" t="shared" si="18" ref="R25:AG25">R26+R27</f>
        <v>256</v>
      </c>
      <c r="S25" s="161">
        <f t="shared" si="18"/>
        <v>2454</v>
      </c>
      <c r="T25" s="161">
        <f t="shared" si="18"/>
        <v>2130</v>
      </c>
      <c r="U25" s="147">
        <f>IF(SUM(V25:AG25,AJ25:AN25)=SUM(U26:U27),U26+U27,"ERR!!")</f>
        <v>16227</v>
      </c>
      <c r="V25" s="161">
        <f>V26+V27</f>
        <v>2637</v>
      </c>
      <c r="W25" s="161">
        <f t="shared" si="18"/>
        <v>119</v>
      </c>
      <c r="X25" s="161">
        <f t="shared" si="18"/>
        <v>244</v>
      </c>
      <c r="Y25" s="161">
        <f t="shared" si="18"/>
        <v>123</v>
      </c>
      <c r="Z25" s="161">
        <f t="shared" si="18"/>
        <v>196</v>
      </c>
      <c r="AA25" s="161">
        <f t="shared" si="18"/>
        <v>74</v>
      </c>
      <c r="AB25" s="161">
        <f t="shared" si="18"/>
        <v>28</v>
      </c>
      <c r="AC25" s="161">
        <f t="shared" si="18"/>
        <v>251</v>
      </c>
      <c r="AD25" s="161">
        <f t="shared" si="18"/>
        <v>848</v>
      </c>
      <c r="AE25" s="161">
        <f t="shared" si="18"/>
        <v>2014</v>
      </c>
      <c r="AF25" s="161">
        <f t="shared" si="18"/>
        <v>175</v>
      </c>
      <c r="AG25" s="162">
        <f t="shared" si="18"/>
        <v>947</v>
      </c>
      <c r="AH25" s="207" t="s">
        <v>674</v>
      </c>
      <c r="AI25" s="160" t="s">
        <v>659</v>
      </c>
      <c r="AJ25" s="163">
        <f>AJ26+AJ27</f>
        <v>1863</v>
      </c>
      <c r="AK25" s="161">
        <f>AK26+AK27</f>
        <v>1959</v>
      </c>
      <c r="AL25" s="161">
        <f>AL26+AL27</f>
        <v>2278</v>
      </c>
      <c r="AM25" s="161">
        <f>AM26+AM27</f>
        <v>2196</v>
      </c>
      <c r="AN25" s="161">
        <f>AN26+AN27</f>
        <v>275</v>
      </c>
    </row>
    <row r="26" spans="1:40" ht="18" customHeight="1">
      <c r="A26" s="205"/>
      <c r="B26" s="160" t="s">
        <v>97</v>
      </c>
      <c r="C26" s="147">
        <f>SUM(E26:T26,V26:AG26,AJ26:AN26)</f>
        <v>17788</v>
      </c>
      <c r="D26" s="147">
        <f>SUM(E26:T26)</f>
        <v>9220</v>
      </c>
      <c r="E26" s="161">
        <f aca="true" t="shared" si="19" ref="E26:AG27">SUM(E29,E32,E35,E38,E41)</f>
        <v>244</v>
      </c>
      <c r="F26" s="161">
        <f t="shared" si="19"/>
        <v>1426</v>
      </c>
      <c r="G26" s="161">
        <f t="shared" si="19"/>
        <v>1741</v>
      </c>
      <c r="H26" s="161">
        <f t="shared" si="19"/>
        <v>170</v>
      </c>
      <c r="I26" s="161">
        <f t="shared" si="19"/>
        <v>534</v>
      </c>
      <c r="J26" s="161">
        <f t="shared" si="19"/>
        <v>76</v>
      </c>
      <c r="K26" s="161">
        <f t="shared" si="19"/>
        <v>44</v>
      </c>
      <c r="L26" s="161">
        <f t="shared" si="19"/>
        <v>584</v>
      </c>
      <c r="M26" s="161">
        <f t="shared" si="19"/>
        <v>360</v>
      </c>
      <c r="N26" s="161">
        <f t="shared" si="19"/>
        <v>327</v>
      </c>
      <c r="O26" s="161">
        <f t="shared" si="19"/>
        <v>346</v>
      </c>
      <c r="P26" s="161">
        <f t="shared" si="19"/>
        <v>487</v>
      </c>
      <c r="Q26" s="161">
        <f t="shared" si="19"/>
        <v>294</v>
      </c>
      <c r="R26" s="161">
        <f t="shared" si="19"/>
        <v>127</v>
      </c>
      <c r="S26" s="161">
        <f t="shared" si="19"/>
        <v>1297</v>
      </c>
      <c r="T26" s="161">
        <f t="shared" si="19"/>
        <v>1163</v>
      </c>
      <c r="U26" s="147">
        <f>SUM(V26:AG26,AJ26:AN26)</f>
        <v>8568</v>
      </c>
      <c r="V26" s="161">
        <f>SUM(V29,V32,V35,V38,V41)</f>
        <v>1422</v>
      </c>
      <c r="W26" s="161">
        <f t="shared" si="19"/>
        <v>76</v>
      </c>
      <c r="X26" s="161">
        <f t="shared" si="19"/>
        <v>136</v>
      </c>
      <c r="Y26" s="161">
        <f t="shared" si="19"/>
        <v>58</v>
      </c>
      <c r="Z26" s="161">
        <f t="shared" si="19"/>
        <v>112</v>
      </c>
      <c r="AA26" s="161">
        <f t="shared" si="19"/>
        <v>47</v>
      </c>
      <c r="AB26" s="161">
        <f t="shared" si="19"/>
        <v>11</v>
      </c>
      <c r="AC26" s="161">
        <f t="shared" si="19"/>
        <v>127</v>
      </c>
      <c r="AD26" s="161">
        <f t="shared" si="19"/>
        <v>437</v>
      </c>
      <c r="AE26" s="161">
        <f t="shared" si="19"/>
        <v>1077</v>
      </c>
      <c r="AF26" s="161">
        <f t="shared" si="19"/>
        <v>84</v>
      </c>
      <c r="AG26" s="162">
        <f t="shared" si="19"/>
        <v>490</v>
      </c>
      <c r="AH26" s="186"/>
      <c r="AI26" s="160" t="s">
        <v>660</v>
      </c>
      <c r="AJ26" s="163">
        <f aca="true" t="shared" si="20" ref="AJ26:AN27">SUM(AJ29,AJ32,AJ35,AJ38,AJ41)</f>
        <v>988</v>
      </c>
      <c r="AK26" s="161">
        <f t="shared" si="20"/>
        <v>1024</v>
      </c>
      <c r="AL26" s="161">
        <f t="shared" si="20"/>
        <v>1201</v>
      </c>
      <c r="AM26" s="161">
        <f t="shared" si="20"/>
        <v>1153</v>
      </c>
      <c r="AN26" s="161">
        <f t="shared" si="20"/>
        <v>125</v>
      </c>
    </row>
    <row r="27" spans="1:40" s="168" customFormat="1" ht="18" customHeight="1">
      <c r="A27" s="206"/>
      <c r="B27" s="164" t="s">
        <v>96</v>
      </c>
      <c r="C27" s="155">
        <f>SUM(E27:T27,V27:AG27,AJ27:AN27)</f>
        <v>15893</v>
      </c>
      <c r="D27" s="155">
        <f>SUM(E27:T27)</f>
        <v>8234</v>
      </c>
      <c r="E27" s="165">
        <f t="shared" si="19"/>
        <v>237</v>
      </c>
      <c r="F27" s="165">
        <f t="shared" si="19"/>
        <v>1270</v>
      </c>
      <c r="G27" s="165">
        <f t="shared" si="19"/>
        <v>1578</v>
      </c>
      <c r="H27" s="165">
        <f t="shared" si="19"/>
        <v>135</v>
      </c>
      <c r="I27" s="165">
        <f t="shared" si="19"/>
        <v>500</v>
      </c>
      <c r="J27" s="165">
        <f t="shared" si="19"/>
        <v>68</v>
      </c>
      <c r="K27" s="165">
        <f t="shared" si="19"/>
        <v>55</v>
      </c>
      <c r="L27" s="165">
        <f t="shared" si="19"/>
        <v>468</v>
      </c>
      <c r="M27" s="165">
        <f t="shared" si="19"/>
        <v>322</v>
      </c>
      <c r="N27" s="165">
        <f t="shared" si="19"/>
        <v>302</v>
      </c>
      <c r="O27" s="165">
        <f t="shared" si="19"/>
        <v>334</v>
      </c>
      <c r="P27" s="165">
        <f t="shared" si="19"/>
        <v>435</v>
      </c>
      <c r="Q27" s="165">
        <f t="shared" si="19"/>
        <v>277</v>
      </c>
      <c r="R27" s="165">
        <f t="shared" si="19"/>
        <v>129</v>
      </c>
      <c r="S27" s="165">
        <f t="shared" si="19"/>
        <v>1157</v>
      </c>
      <c r="T27" s="165">
        <f t="shared" si="19"/>
        <v>967</v>
      </c>
      <c r="U27" s="155">
        <f>SUM(V27:AG27,AJ27:AN27)</f>
        <v>7659</v>
      </c>
      <c r="V27" s="165">
        <f>SUM(V30,V33,V36,V39,V42)</f>
        <v>1215</v>
      </c>
      <c r="W27" s="165">
        <f t="shared" si="19"/>
        <v>43</v>
      </c>
      <c r="X27" s="165">
        <f t="shared" si="19"/>
        <v>108</v>
      </c>
      <c r="Y27" s="165">
        <f t="shared" si="19"/>
        <v>65</v>
      </c>
      <c r="Z27" s="165">
        <f t="shared" si="19"/>
        <v>84</v>
      </c>
      <c r="AA27" s="165">
        <f t="shared" si="19"/>
        <v>27</v>
      </c>
      <c r="AB27" s="165">
        <f t="shared" si="19"/>
        <v>17</v>
      </c>
      <c r="AC27" s="165">
        <f t="shared" si="19"/>
        <v>124</v>
      </c>
      <c r="AD27" s="165">
        <f t="shared" si="19"/>
        <v>411</v>
      </c>
      <c r="AE27" s="165">
        <f t="shared" si="19"/>
        <v>937</v>
      </c>
      <c r="AF27" s="165">
        <f t="shared" si="19"/>
        <v>91</v>
      </c>
      <c r="AG27" s="166">
        <f t="shared" si="19"/>
        <v>457</v>
      </c>
      <c r="AH27" s="186"/>
      <c r="AI27" s="164" t="s">
        <v>661</v>
      </c>
      <c r="AJ27" s="167">
        <f t="shared" si="20"/>
        <v>875</v>
      </c>
      <c r="AK27" s="165">
        <f t="shared" si="20"/>
        <v>935</v>
      </c>
      <c r="AL27" s="165">
        <f t="shared" si="20"/>
        <v>1077</v>
      </c>
      <c r="AM27" s="165">
        <f t="shared" si="20"/>
        <v>1043</v>
      </c>
      <c r="AN27" s="165">
        <f t="shared" si="20"/>
        <v>150</v>
      </c>
    </row>
    <row r="28" spans="1:40" ht="18" customHeight="1">
      <c r="A28" s="205" t="s">
        <v>675</v>
      </c>
      <c r="B28" s="160" t="s">
        <v>95</v>
      </c>
      <c r="C28" s="147">
        <f>IF(SUM(E28:T28,V28:AG28,AJ28:AN28)=SUM(C29:C30),C29+C30,"ERR!!")</f>
        <v>6487</v>
      </c>
      <c r="D28" s="147">
        <f>IF(SUM(E28:T28)=SUM(D29:D30),D29+D30,"ERR!!")</f>
        <v>3367</v>
      </c>
      <c r="E28" s="161">
        <f aca="true" t="shared" si="21" ref="E28:AE28">E29+E30</f>
        <v>73</v>
      </c>
      <c r="F28" s="161">
        <f t="shared" si="21"/>
        <v>527</v>
      </c>
      <c r="G28" s="161">
        <f t="shared" si="21"/>
        <v>723</v>
      </c>
      <c r="H28" s="161">
        <f t="shared" si="21"/>
        <v>69</v>
      </c>
      <c r="I28" s="161">
        <f t="shared" si="21"/>
        <v>218</v>
      </c>
      <c r="J28" s="161">
        <f t="shared" si="21"/>
        <v>26</v>
      </c>
      <c r="K28" s="161">
        <f t="shared" si="21"/>
        <v>19</v>
      </c>
      <c r="L28" s="161">
        <f t="shared" si="21"/>
        <v>193</v>
      </c>
      <c r="M28" s="161">
        <f>M29+M30</f>
        <v>118</v>
      </c>
      <c r="N28" s="161">
        <f>N29+N30</f>
        <v>110</v>
      </c>
      <c r="O28" s="161">
        <f t="shared" si="21"/>
        <v>132</v>
      </c>
      <c r="P28" s="161">
        <f t="shared" si="21"/>
        <v>172</v>
      </c>
      <c r="Q28" s="161">
        <f t="shared" si="21"/>
        <v>130</v>
      </c>
      <c r="R28" s="161">
        <f t="shared" si="21"/>
        <v>56</v>
      </c>
      <c r="S28" s="161">
        <f t="shared" si="21"/>
        <v>364</v>
      </c>
      <c r="T28" s="161">
        <f t="shared" si="21"/>
        <v>437</v>
      </c>
      <c r="U28" s="147">
        <f>IF(SUM(V28:AG28,AJ28:AN28)=SUM(U29:U30),U29+U30,"ERR!!")</f>
        <v>3120</v>
      </c>
      <c r="V28" s="161">
        <f>V29+V30</f>
        <v>513</v>
      </c>
      <c r="W28" s="161">
        <f t="shared" si="21"/>
        <v>26</v>
      </c>
      <c r="X28" s="161">
        <f t="shared" si="21"/>
        <v>50</v>
      </c>
      <c r="Y28" s="161">
        <f t="shared" si="21"/>
        <v>22</v>
      </c>
      <c r="Z28" s="161">
        <f t="shared" si="21"/>
        <v>43</v>
      </c>
      <c r="AA28" s="161">
        <f t="shared" si="21"/>
        <v>13</v>
      </c>
      <c r="AB28" s="161">
        <f t="shared" si="21"/>
        <v>5</v>
      </c>
      <c r="AC28" s="161">
        <f t="shared" si="21"/>
        <v>38</v>
      </c>
      <c r="AD28" s="161">
        <f t="shared" si="21"/>
        <v>177</v>
      </c>
      <c r="AE28" s="161">
        <f t="shared" si="21"/>
        <v>405</v>
      </c>
      <c r="AF28" s="161">
        <f>AF29+AF30</f>
        <v>43</v>
      </c>
      <c r="AG28" s="162">
        <f>AG29+AG30</f>
        <v>181</v>
      </c>
      <c r="AH28" s="206" t="s">
        <v>676</v>
      </c>
      <c r="AI28" s="160" t="s">
        <v>659</v>
      </c>
      <c r="AJ28" s="163">
        <f>AJ29+AJ30</f>
        <v>343</v>
      </c>
      <c r="AK28" s="161">
        <f>AK29+AK30</f>
        <v>390</v>
      </c>
      <c r="AL28" s="161">
        <f>AL29+AL30</f>
        <v>412</v>
      </c>
      <c r="AM28" s="161">
        <f>AM29+AM30</f>
        <v>414</v>
      </c>
      <c r="AN28" s="161">
        <f>AN29+AN30</f>
        <v>45</v>
      </c>
    </row>
    <row r="29" spans="1:40" ht="18" customHeight="1">
      <c r="A29" s="205"/>
      <c r="B29" s="160" t="s">
        <v>97</v>
      </c>
      <c r="C29" s="147">
        <f>SUM(E29:T29,V29:AG29,AJ29:AN29)</f>
        <v>3423</v>
      </c>
      <c r="D29" s="147">
        <f>SUM(E29:T29)</f>
        <v>1797</v>
      </c>
      <c r="E29" s="170">
        <v>39</v>
      </c>
      <c r="F29" s="170">
        <v>286</v>
      </c>
      <c r="G29" s="170">
        <v>397</v>
      </c>
      <c r="H29" s="170">
        <v>39</v>
      </c>
      <c r="I29" s="170">
        <v>121</v>
      </c>
      <c r="J29" s="170">
        <v>18</v>
      </c>
      <c r="K29" s="170">
        <v>6</v>
      </c>
      <c r="L29" s="170">
        <v>106</v>
      </c>
      <c r="M29" s="170">
        <v>67</v>
      </c>
      <c r="N29" s="170">
        <v>52</v>
      </c>
      <c r="O29" s="170">
        <v>65</v>
      </c>
      <c r="P29" s="170">
        <v>93</v>
      </c>
      <c r="Q29" s="170">
        <v>55</v>
      </c>
      <c r="R29" s="170">
        <v>30</v>
      </c>
      <c r="S29" s="170">
        <v>190</v>
      </c>
      <c r="T29" s="170">
        <v>233</v>
      </c>
      <c r="U29" s="147">
        <f>SUM(V29:AG29,AJ29:AN29)</f>
        <v>1626</v>
      </c>
      <c r="V29" s="170">
        <v>281</v>
      </c>
      <c r="W29" s="170">
        <v>16</v>
      </c>
      <c r="X29" s="170">
        <v>28</v>
      </c>
      <c r="Y29" s="170">
        <v>10</v>
      </c>
      <c r="Z29" s="170">
        <v>21</v>
      </c>
      <c r="AA29" s="170">
        <v>9</v>
      </c>
      <c r="AB29" s="170">
        <v>2</v>
      </c>
      <c r="AC29" s="170">
        <v>20</v>
      </c>
      <c r="AD29" s="170">
        <v>92</v>
      </c>
      <c r="AE29" s="170">
        <v>211</v>
      </c>
      <c r="AF29" s="170">
        <v>20</v>
      </c>
      <c r="AG29" s="172">
        <v>98</v>
      </c>
      <c r="AH29" s="186"/>
      <c r="AI29" s="160" t="s">
        <v>660</v>
      </c>
      <c r="AJ29" s="176">
        <v>177</v>
      </c>
      <c r="AK29" s="170">
        <v>206</v>
      </c>
      <c r="AL29" s="170">
        <v>199</v>
      </c>
      <c r="AM29" s="170">
        <v>220</v>
      </c>
      <c r="AN29" s="172">
        <v>16</v>
      </c>
    </row>
    <row r="30" spans="1:40" s="168" customFormat="1" ht="18" customHeight="1">
      <c r="A30" s="206"/>
      <c r="B30" s="164" t="s">
        <v>96</v>
      </c>
      <c r="C30" s="155">
        <f>SUM(E30:T30,V30:AG30,AJ30:AN30)</f>
        <v>3064</v>
      </c>
      <c r="D30" s="155">
        <f>SUM(E30:T30)</f>
        <v>1570</v>
      </c>
      <c r="E30" s="174">
        <v>34</v>
      </c>
      <c r="F30" s="174">
        <v>241</v>
      </c>
      <c r="G30" s="174">
        <v>326</v>
      </c>
      <c r="H30" s="174">
        <v>30</v>
      </c>
      <c r="I30" s="174">
        <v>97</v>
      </c>
      <c r="J30" s="174">
        <v>8</v>
      </c>
      <c r="K30" s="174">
        <v>13</v>
      </c>
      <c r="L30" s="174">
        <v>87</v>
      </c>
      <c r="M30" s="174">
        <v>51</v>
      </c>
      <c r="N30" s="174">
        <v>58</v>
      </c>
      <c r="O30" s="174">
        <v>67</v>
      </c>
      <c r="P30" s="174">
        <v>79</v>
      </c>
      <c r="Q30" s="174">
        <v>75</v>
      </c>
      <c r="R30" s="174">
        <v>26</v>
      </c>
      <c r="S30" s="174">
        <v>174</v>
      </c>
      <c r="T30" s="174">
        <v>204</v>
      </c>
      <c r="U30" s="155">
        <f>SUM(V30:AG30,AJ30:AN30)</f>
        <v>1494</v>
      </c>
      <c r="V30" s="174">
        <v>232</v>
      </c>
      <c r="W30" s="174">
        <v>10</v>
      </c>
      <c r="X30" s="174">
        <v>22</v>
      </c>
      <c r="Y30" s="174">
        <v>12</v>
      </c>
      <c r="Z30" s="174">
        <v>22</v>
      </c>
      <c r="AA30" s="174">
        <v>4</v>
      </c>
      <c r="AB30" s="174">
        <v>3</v>
      </c>
      <c r="AC30" s="174">
        <v>18</v>
      </c>
      <c r="AD30" s="174">
        <v>85</v>
      </c>
      <c r="AE30" s="174">
        <v>194</v>
      </c>
      <c r="AF30" s="174">
        <v>23</v>
      </c>
      <c r="AG30" s="175">
        <v>83</v>
      </c>
      <c r="AH30" s="186"/>
      <c r="AI30" s="164" t="s">
        <v>661</v>
      </c>
      <c r="AJ30" s="177">
        <v>166</v>
      </c>
      <c r="AK30" s="174">
        <v>184</v>
      </c>
      <c r="AL30" s="174">
        <v>213</v>
      </c>
      <c r="AM30" s="174">
        <v>194</v>
      </c>
      <c r="AN30" s="175">
        <v>29</v>
      </c>
    </row>
    <row r="31" spans="1:40" ht="18" customHeight="1">
      <c r="A31" s="205" t="s">
        <v>677</v>
      </c>
      <c r="B31" s="160" t="s">
        <v>95</v>
      </c>
      <c r="C31" s="147">
        <f>IF(SUM(E31:T31,V31:AG31,AJ31:AN31)=SUM(C32:C33),C32+C33,"ERR!!")</f>
        <v>6403</v>
      </c>
      <c r="D31" s="147">
        <f>IF(SUM(E31:T31)=SUM(D32:D33),D32+D33,"ERR!!")</f>
        <v>3343</v>
      </c>
      <c r="E31" s="161">
        <f aca="true" t="shared" si="22" ref="E31:Q31">E32+E33</f>
        <v>103</v>
      </c>
      <c r="F31" s="161">
        <f t="shared" si="22"/>
        <v>546</v>
      </c>
      <c r="G31" s="161">
        <f t="shared" si="22"/>
        <v>678</v>
      </c>
      <c r="H31" s="161">
        <f t="shared" si="22"/>
        <v>44</v>
      </c>
      <c r="I31" s="161">
        <f t="shared" si="22"/>
        <v>188</v>
      </c>
      <c r="J31" s="161">
        <f t="shared" si="22"/>
        <v>38</v>
      </c>
      <c r="K31" s="161">
        <f t="shared" si="22"/>
        <v>15</v>
      </c>
      <c r="L31" s="161">
        <f t="shared" si="22"/>
        <v>182</v>
      </c>
      <c r="M31" s="161">
        <f>M32+M33</f>
        <v>120</v>
      </c>
      <c r="N31" s="161">
        <f>N32+N33</f>
        <v>114</v>
      </c>
      <c r="O31" s="161">
        <f t="shared" si="22"/>
        <v>128</v>
      </c>
      <c r="P31" s="161">
        <f t="shared" si="22"/>
        <v>171</v>
      </c>
      <c r="Q31" s="161">
        <f t="shared" si="22"/>
        <v>94</v>
      </c>
      <c r="R31" s="161">
        <f>R32+R33</f>
        <v>60</v>
      </c>
      <c r="S31" s="161">
        <f>S32+S33</f>
        <v>421</v>
      </c>
      <c r="T31" s="161">
        <f>T32+T33</f>
        <v>441</v>
      </c>
      <c r="U31" s="147">
        <f>IF(SUM(V31:AG31,AJ31:AN31)=SUM(U32:U33),U32+U33,"ERR!!")</f>
        <v>3060</v>
      </c>
      <c r="V31" s="161">
        <f>V32+V33</f>
        <v>511</v>
      </c>
      <c r="W31" s="161">
        <f aca="true" t="shared" si="23" ref="W31:AE31">W32+W33</f>
        <v>21</v>
      </c>
      <c r="X31" s="161">
        <f t="shared" si="23"/>
        <v>49</v>
      </c>
      <c r="Y31" s="161">
        <f t="shared" si="23"/>
        <v>25</v>
      </c>
      <c r="Z31" s="161">
        <f t="shared" si="23"/>
        <v>27</v>
      </c>
      <c r="AA31" s="161">
        <f t="shared" si="23"/>
        <v>13</v>
      </c>
      <c r="AB31" s="161">
        <f t="shared" si="23"/>
        <v>8</v>
      </c>
      <c r="AC31" s="161">
        <f t="shared" si="23"/>
        <v>39</v>
      </c>
      <c r="AD31" s="161">
        <f t="shared" si="23"/>
        <v>157</v>
      </c>
      <c r="AE31" s="161">
        <f t="shared" si="23"/>
        <v>368</v>
      </c>
      <c r="AF31" s="161">
        <f>AF32+AF33</f>
        <v>33</v>
      </c>
      <c r="AG31" s="162">
        <f>AG32+AG33</f>
        <v>165</v>
      </c>
      <c r="AH31" s="206" t="s">
        <v>678</v>
      </c>
      <c r="AI31" s="160" t="s">
        <v>659</v>
      </c>
      <c r="AJ31" s="163">
        <f>AJ32+AJ33</f>
        <v>351</v>
      </c>
      <c r="AK31" s="161">
        <f>AK32+AK33</f>
        <v>357</v>
      </c>
      <c r="AL31" s="161">
        <f>AL32+AL33</f>
        <v>452</v>
      </c>
      <c r="AM31" s="161">
        <f>AM32+AM33</f>
        <v>434</v>
      </c>
      <c r="AN31" s="161">
        <f>AN32+AN33</f>
        <v>50</v>
      </c>
    </row>
    <row r="32" spans="1:40" ht="18" customHeight="1">
      <c r="A32" s="205"/>
      <c r="B32" s="160" t="s">
        <v>97</v>
      </c>
      <c r="C32" s="147">
        <f>SUM(E32:T32,V32:AG32,AJ32:AN32)</f>
        <v>3420</v>
      </c>
      <c r="D32" s="147">
        <f>SUM(E32:T32)</f>
        <v>1745</v>
      </c>
      <c r="E32" s="170">
        <v>55</v>
      </c>
      <c r="F32" s="170">
        <v>289</v>
      </c>
      <c r="G32" s="170">
        <v>330</v>
      </c>
      <c r="H32" s="170">
        <v>23</v>
      </c>
      <c r="I32" s="170">
        <v>95</v>
      </c>
      <c r="J32" s="170">
        <v>18</v>
      </c>
      <c r="K32" s="170">
        <v>7</v>
      </c>
      <c r="L32" s="170">
        <v>97</v>
      </c>
      <c r="M32" s="170">
        <v>62</v>
      </c>
      <c r="N32" s="170">
        <v>65</v>
      </c>
      <c r="O32" s="170">
        <v>65</v>
      </c>
      <c r="P32" s="170">
        <v>89</v>
      </c>
      <c r="Q32" s="170">
        <v>52</v>
      </c>
      <c r="R32" s="170">
        <v>25</v>
      </c>
      <c r="S32" s="170">
        <v>216</v>
      </c>
      <c r="T32" s="170">
        <v>257</v>
      </c>
      <c r="U32" s="147">
        <f>SUM(V32:AG32,AJ32:AN32)</f>
        <v>1675</v>
      </c>
      <c r="V32" s="170">
        <v>286</v>
      </c>
      <c r="W32" s="170">
        <v>13</v>
      </c>
      <c r="X32" s="170">
        <v>34</v>
      </c>
      <c r="Y32" s="170">
        <v>11</v>
      </c>
      <c r="Z32" s="170">
        <v>16</v>
      </c>
      <c r="AA32" s="170">
        <v>10</v>
      </c>
      <c r="AB32" s="170">
        <v>2</v>
      </c>
      <c r="AC32" s="170">
        <v>20</v>
      </c>
      <c r="AD32" s="170">
        <v>82</v>
      </c>
      <c r="AE32" s="170">
        <v>204</v>
      </c>
      <c r="AF32" s="170">
        <v>13</v>
      </c>
      <c r="AG32" s="172">
        <v>89</v>
      </c>
      <c r="AH32" s="186"/>
      <c r="AI32" s="160" t="s">
        <v>660</v>
      </c>
      <c r="AJ32" s="176">
        <v>193</v>
      </c>
      <c r="AK32" s="170">
        <v>193</v>
      </c>
      <c r="AL32" s="170">
        <v>240</v>
      </c>
      <c r="AM32" s="170">
        <v>243</v>
      </c>
      <c r="AN32" s="172">
        <v>26</v>
      </c>
    </row>
    <row r="33" spans="1:40" s="168" customFormat="1" ht="18" customHeight="1">
      <c r="A33" s="206"/>
      <c r="B33" s="164" t="s">
        <v>96</v>
      </c>
      <c r="C33" s="155">
        <f>SUM(E33:T33,V33:AG33,AJ33:AN33)</f>
        <v>2983</v>
      </c>
      <c r="D33" s="155">
        <f>SUM(E33:T33)</f>
        <v>1598</v>
      </c>
      <c r="E33" s="174">
        <v>48</v>
      </c>
      <c r="F33" s="174">
        <v>257</v>
      </c>
      <c r="G33" s="174">
        <v>348</v>
      </c>
      <c r="H33" s="174">
        <v>21</v>
      </c>
      <c r="I33" s="174">
        <v>93</v>
      </c>
      <c r="J33" s="174">
        <v>20</v>
      </c>
      <c r="K33" s="174">
        <v>8</v>
      </c>
      <c r="L33" s="174">
        <v>85</v>
      </c>
      <c r="M33" s="174">
        <v>58</v>
      </c>
      <c r="N33" s="174">
        <v>49</v>
      </c>
      <c r="O33" s="174">
        <v>63</v>
      </c>
      <c r="P33" s="174">
        <v>82</v>
      </c>
      <c r="Q33" s="174">
        <v>42</v>
      </c>
      <c r="R33" s="174">
        <v>35</v>
      </c>
      <c r="S33" s="174">
        <v>205</v>
      </c>
      <c r="T33" s="174">
        <v>184</v>
      </c>
      <c r="U33" s="155">
        <f>SUM(V33:AG33,AJ33:AN33)</f>
        <v>1385</v>
      </c>
      <c r="V33" s="174">
        <v>225</v>
      </c>
      <c r="W33" s="174">
        <v>8</v>
      </c>
      <c r="X33" s="174">
        <v>15</v>
      </c>
      <c r="Y33" s="174">
        <v>14</v>
      </c>
      <c r="Z33" s="174">
        <v>11</v>
      </c>
      <c r="AA33" s="174">
        <v>3</v>
      </c>
      <c r="AB33" s="174">
        <v>6</v>
      </c>
      <c r="AC33" s="174">
        <v>19</v>
      </c>
      <c r="AD33" s="174">
        <v>75</v>
      </c>
      <c r="AE33" s="174">
        <v>164</v>
      </c>
      <c r="AF33" s="174">
        <v>20</v>
      </c>
      <c r="AG33" s="175">
        <v>76</v>
      </c>
      <c r="AH33" s="186"/>
      <c r="AI33" s="164" t="s">
        <v>661</v>
      </c>
      <c r="AJ33" s="177">
        <v>158</v>
      </c>
      <c r="AK33" s="174">
        <v>164</v>
      </c>
      <c r="AL33" s="174">
        <v>212</v>
      </c>
      <c r="AM33" s="174">
        <v>191</v>
      </c>
      <c r="AN33" s="175">
        <v>24</v>
      </c>
    </row>
    <row r="34" spans="1:40" ht="18" customHeight="1">
      <c r="A34" s="205" t="s">
        <v>679</v>
      </c>
      <c r="B34" s="160" t="s">
        <v>95</v>
      </c>
      <c r="C34" s="147">
        <f>IF(SUM(E34:T34,V34:AG34,AJ34:AN34)=SUM(C35:C36),C35+C36,"ERR!!")</f>
        <v>6387</v>
      </c>
      <c r="D34" s="147">
        <f>IF(SUM(E34:T34)=SUM(D35:D36),D35+D36,"ERR!!")</f>
        <v>3261</v>
      </c>
      <c r="E34" s="161">
        <f aca="true" t="shared" si="24" ref="E34:Q34">E35+E36</f>
        <v>101</v>
      </c>
      <c r="F34" s="161">
        <f t="shared" si="24"/>
        <v>495</v>
      </c>
      <c r="G34" s="161">
        <f t="shared" si="24"/>
        <v>617</v>
      </c>
      <c r="H34" s="161">
        <f t="shared" si="24"/>
        <v>56</v>
      </c>
      <c r="I34" s="161">
        <f t="shared" si="24"/>
        <v>200</v>
      </c>
      <c r="J34" s="161">
        <f t="shared" si="24"/>
        <v>28</v>
      </c>
      <c r="K34" s="161">
        <f t="shared" si="24"/>
        <v>18</v>
      </c>
      <c r="L34" s="161">
        <f t="shared" si="24"/>
        <v>210</v>
      </c>
      <c r="M34" s="161">
        <f>M35+M36</f>
        <v>125</v>
      </c>
      <c r="N34" s="161">
        <f>N35+N36</f>
        <v>115</v>
      </c>
      <c r="O34" s="161">
        <f t="shared" si="24"/>
        <v>116</v>
      </c>
      <c r="P34" s="161">
        <f t="shared" si="24"/>
        <v>162</v>
      </c>
      <c r="Q34" s="161">
        <f t="shared" si="24"/>
        <v>101</v>
      </c>
      <c r="R34" s="161">
        <f>R35+R36</f>
        <v>47</v>
      </c>
      <c r="S34" s="161">
        <f>S35+S36</f>
        <v>465</v>
      </c>
      <c r="T34" s="161">
        <f>T35+T36</f>
        <v>405</v>
      </c>
      <c r="U34" s="147">
        <f>IF(SUM(V34:AG34,AJ34:AN34)=SUM(U35:U36),U35+U36,"ERR!!")</f>
        <v>3126</v>
      </c>
      <c r="V34" s="161">
        <f>V35+V36</f>
        <v>524</v>
      </c>
      <c r="W34" s="161">
        <f aca="true" t="shared" si="25" ref="W34:AE34">W35+W36</f>
        <v>23</v>
      </c>
      <c r="X34" s="161">
        <f t="shared" si="25"/>
        <v>47</v>
      </c>
      <c r="Y34" s="161">
        <f t="shared" si="25"/>
        <v>26</v>
      </c>
      <c r="Z34" s="161">
        <f t="shared" si="25"/>
        <v>40</v>
      </c>
      <c r="AA34" s="161">
        <f t="shared" si="25"/>
        <v>12</v>
      </c>
      <c r="AB34" s="161">
        <f t="shared" si="25"/>
        <v>5</v>
      </c>
      <c r="AC34" s="161">
        <f t="shared" si="25"/>
        <v>55</v>
      </c>
      <c r="AD34" s="161">
        <f t="shared" si="25"/>
        <v>149</v>
      </c>
      <c r="AE34" s="161">
        <f t="shared" si="25"/>
        <v>402</v>
      </c>
      <c r="AF34" s="161">
        <f>AF35+AF36</f>
        <v>23</v>
      </c>
      <c r="AG34" s="162">
        <f>AG35+AG36</f>
        <v>171</v>
      </c>
      <c r="AH34" s="186" t="s">
        <v>680</v>
      </c>
      <c r="AI34" s="169" t="s">
        <v>659</v>
      </c>
      <c r="AJ34" s="178">
        <f>AJ35+AJ36</f>
        <v>345</v>
      </c>
      <c r="AK34" s="179">
        <f>AK35+AK36</f>
        <v>356</v>
      </c>
      <c r="AL34" s="179">
        <f>AL35+AL36</f>
        <v>470</v>
      </c>
      <c r="AM34" s="179">
        <f>AM35+AM36</f>
        <v>422</v>
      </c>
      <c r="AN34" s="161">
        <f>AN35+AN36</f>
        <v>56</v>
      </c>
    </row>
    <row r="35" spans="1:40" ht="18" customHeight="1">
      <c r="A35" s="205"/>
      <c r="B35" s="160" t="s">
        <v>97</v>
      </c>
      <c r="C35" s="147">
        <f>SUM(E35:T35,V35:AG35,AJ35:AN35)</f>
        <v>3314</v>
      </c>
      <c r="D35" s="147">
        <f>SUM(E35:T35)</f>
        <v>1701</v>
      </c>
      <c r="E35" s="170">
        <v>52</v>
      </c>
      <c r="F35" s="170">
        <v>265</v>
      </c>
      <c r="G35" s="170">
        <v>331</v>
      </c>
      <c r="H35" s="170">
        <v>27</v>
      </c>
      <c r="I35" s="170">
        <v>96</v>
      </c>
      <c r="J35" s="170">
        <v>16</v>
      </c>
      <c r="K35" s="170">
        <v>10</v>
      </c>
      <c r="L35" s="170">
        <v>108</v>
      </c>
      <c r="M35" s="170">
        <v>65</v>
      </c>
      <c r="N35" s="170">
        <v>49</v>
      </c>
      <c r="O35" s="170">
        <v>63</v>
      </c>
      <c r="P35" s="170">
        <v>85</v>
      </c>
      <c r="Q35" s="170">
        <v>49</v>
      </c>
      <c r="R35" s="170">
        <v>21</v>
      </c>
      <c r="S35" s="170">
        <v>233</v>
      </c>
      <c r="T35" s="170">
        <v>231</v>
      </c>
      <c r="U35" s="147">
        <f>SUM(V35:AG35,AJ35:AN35)</f>
        <v>1613</v>
      </c>
      <c r="V35" s="170">
        <v>276</v>
      </c>
      <c r="W35" s="170">
        <v>14</v>
      </c>
      <c r="X35" s="170">
        <v>23</v>
      </c>
      <c r="Y35" s="170">
        <v>13</v>
      </c>
      <c r="Z35" s="170">
        <v>22</v>
      </c>
      <c r="AA35" s="170">
        <v>7</v>
      </c>
      <c r="AB35" s="170">
        <v>2</v>
      </c>
      <c r="AC35" s="170">
        <v>30</v>
      </c>
      <c r="AD35" s="170">
        <v>64</v>
      </c>
      <c r="AE35" s="170">
        <v>215</v>
      </c>
      <c r="AF35" s="170">
        <v>7</v>
      </c>
      <c r="AG35" s="172">
        <v>88</v>
      </c>
      <c r="AH35" s="186"/>
      <c r="AI35" s="160" t="s">
        <v>660</v>
      </c>
      <c r="AJ35" s="176">
        <v>175</v>
      </c>
      <c r="AK35" s="170">
        <v>188</v>
      </c>
      <c r="AL35" s="170">
        <v>242</v>
      </c>
      <c r="AM35" s="170">
        <v>223</v>
      </c>
      <c r="AN35" s="172">
        <v>24</v>
      </c>
    </row>
    <row r="36" spans="1:40" ht="18" customHeight="1">
      <c r="A36" s="206"/>
      <c r="B36" s="164" t="s">
        <v>96</v>
      </c>
      <c r="C36" s="155">
        <f>SUM(E36:T36,V36:AG36,AJ36:AN36)</f>
        <v>3073</v>
      </c>
      <c r="D36" s="155">
        <f>SUM(E36:T36)</f>
        <v>1560</v>
      </c>
      <c r="E36" s="174">
        <v>49</v>
      </c>
      <c r="F36" s="174">
        <v>230</v>
      </c>
      <c r="G36" s="174">
        <v>286</v>
      </c>
      <c r="H36" s="174">
        <v>29</v>
      </c>
      <c r="I36" s="174">
        <v>104</v>
      </c>
      <c r="J36" s="174">
        <v>12</v>
      </c>
      <c r="K36" s="174">
        <v>8</v>
      </c>
      <c r="L36" s="174">
        <v>102</v>
      </c>
      <c r="M36" s="174">
        <v>60</v>
      </c>
      <c r="N36" s="174">
        <v>66</v>
      </c>
      <c r="O36" s="174">
        <v>53</v>
      </c>
      <c r="P36" s="174">
        <v>77</v>
      </c>
      <c r="Q36" s="174">
        <v>52</v>
      </c>
      <c r="R36" s="174">
        <v>26</v>
      </c>
      <c r="S36" s="174">
        <v>232</v>
      </c>
      <c r="T36" s="174">
        <v>174</v>
      </c>
      <c r="U36" s="155">
        <f>SUM(V36:AG36,AJ36:AN36)</f>
        <v>1513</v>
      </c>
      <c r="V36" s="174">
        <v>248</v>
      </c>
      <c r="W36" s="174">
        <v>9</v>
      </c>
      <c r="X36" s="174">
        <v>24</v>
      </c>
      <c r="Y36" s="174">
        <v>13</v>
      </c>
      <c r="Z36" s="174">
        <v>18</v>
      </c>
      <c r="AA36" s="174">
        <v>5</v>
      </c>
      <c r="AB36" s="174">
        <v>3</v>
      </c>
      <c r="AC36" s="174">
        <v>25</v>
      </c>
      <c r="AD36" s="174">
        <v>85</v>
      </c>
      <c r="AE36" s="174">
        <v>187</v>
      </c>
      <c r="AF36" s="174">
        <v>16</v>
      </c>
      <c r="AG36" s="175">
        <v>83</v>
      </c>
      <c r="AH36" s="186"/>
      <c r="AI36" s="164" t="s">
        <v>661</v>
      </c>
      <c r="AJ36" s="177">
        <v>170</v>
      </c>
      <c r="AK36" s="174">
        <v>168</v>
      </c>
      <c r="AL36" s="174">
        <v>228</v>
      </c>
      <c r="AM36" s="174">
        <v>199</v>
      </c>
      <c r="AN36" s="175">
        <v>32</v>
      </c>
    </row>
    <row r="37" spans="1:40" ht="18" customHeight="1">
      <c r="A37" s="189" t="s">
        <v>681</v>
      </c>
      <c r="B37" s="180" t="s">
        <v>95</v>
      </c>
      <c r="C37" s="147">
        <f>IF(SUM(E37:T37,V37:AG37,AJ37:AN37)=SUM(C38:C39),C38+C39,"ERR!!")</f>
        <v>7075</v>
      </c>
      <c r="D37" s="147">
        <f>IF(SUM(E37:T37)=SUM(D38:D39),D38+D39,"ERR!!")</f>
        <v>3722</v>
      </c>
      <c r="E37" s="179">
        <f aca="true" t="shared" si="26" ref="E37:Q37">E38+E39</f>
        <v>96</v>
      </c>
      <c r="F37" s="179">
        <f t="shared" si="26"/>
        <v>551</v>
      </c>
      <c r="G37" s="179">
        <f t="shared" si="26"/>
        <v>646</v>
      </c>
      <c r="H37" s="179">
        <f t="shared" si="26"/>
        <v>59</v>
      </c>
      <c r="I37" s="179">
        <f t="shared" si="26"/>
        <v>205</v>
      </c>
      <c r="J37" s="179">
        <f t="shared" si="26"/>
        <v>25</v>
      </c>
      <c r="K37" s="179">
        <f t="shared" si="26"/>
        <v>26</v>
      </c>
      <c r="L37" s="179">
        <f t="shared" si="26"/>
        <v>224</v>
      </c>
      <c r="M37" s="179">
        <f>M38+M39</f>
        <v>152</v>
      </c>
      <c r="N37" s="179">
        <f>N38+N39</f>
        <v>156</v>
      </c>
      <c r="O37" s="179">
        <f t="shared" si="26"/>
        <v>148</v>
      </c>
      <c r="P37" s="179">
        <f t="shared" si="26"/>
        <v>210</v>
      </c>
      <c r="Q37" s="179">
        <f t="shared" si="26"/>
        <v>136</v>
      </c>
      <c r="R37" s="179">
        <f>R38+R39</f>
        <v>53</v>
      </c>
      <c r="S37" s="179">
        <f>S38+S39</f>
        <v>603</v>
      </c>
      <c r="T37" s="179">
        <f>T38+T39</f>
        <v>432</v>
      </c>
      <c r="U37" s="147">
        <f>IF(SUM(V37:AG37,AJ37:AN37)=SUM(U38:U39),U38+U39,"ERR!!")</f>
        <v>3353</v>
      </c>
      <c r="V37" s="161">
        <f>V38+V39</f>
        <v>542</v>
      </c>
      <c r="W37" s="179">
        <f aca="true" t="shared" si="27" ref="W37:AE37">W38+W39</f>
        <v>21</v>
      </c>
      <c r="X37" s="179">
        <f t="shared" si="27"/>
        <v>53</v>
      </c>
      <c r="Y37" s="179">
        <f t="shared" si="27"/>
        <v>20</v>
      </c>
      <c r="Z37" s="179">
        <f t="shared" si="27"/>
        <v>31</v>
      </c>
      <c r="AA37" s="179">
        <f t="shared" si="27"/>
        <v>10</v>
      </c>
      <c r="AB37" s="179">
        <f t="shared" si="27"/>
        <v>5</v>
      </c>
      <c r="AC37" s="179">
        <f t="shared" si="27"/>
        <v>47</v>
      </c>
      <c r="AD37" s="179">
        <f t="shared" si="27"/>
        <v>185</v>
      </c>
      <c r="AE37" s="179">
        <f t="shared" si="27"/>
        <v>417</v>
      </c>
      <c r="AF37" s="179">
        <f>AF38+AF39</f>
        <v>32</v>
      </c>
      <c r="AG37" s="181">
        <f>AG38+AG39</f>
        <v>214</v>
      </c>
      <c r="AH37" s="186" t="s">
        <v>682</v>
      </c>
      <c r="AI37" s="169" t="s">
        <v>659</v>
      </c>
      <c r="AJ37" s="178">
        <f>AJ38+AJ39</f>
        <v>419</v>
      </c>
      <c r="AK37" s="179">
        <f>AK38+AK39</f>
        <v>399</v>
      </c>
      <c r="AL37" s="179">
        <f>AL38+AL39</f>
        <v>449</v>
      </c>
      <c r="AM37" s="179">
        <f>AM38+AM39</f>
        <v>449</v>
      </c>
      <c r="AN37" s="161">
        <f>AN38+AN39</f>
        <v>60</v>
      </c>
    </row>
    <row r="38" spans="1:40" ht="18" customHeight="1">
      <c r="A38" s="205"/>
      <c r="B38" s="182" t="s">
        <v>97</v>
      </c>
      <c r="C38" s="147">
        <f>SUM(E38:T38,V38:AG38,AJ38:AN38)</f>
        <v>3702</v>
      </c>
      <c r="D38" s="147">
        <f>SUM(E38:T38)</f>
        <v>1979</v>
      </c>
      <c r="E38" s="170">
        <v>47</v>
      </c>
      <c r="F38" s="170">
        <v>287</v>
      </c>
      <c r="G38" s="170">
        <v>343</v>
      </c>
      <c r="H38" s="170">
        <v>33</v>
      </c>
      <c r="I38" s="170">
        <v>104</v>
      </c>
      <c r="J38" s="170">
        <v>11</v>
      </c>
      <c r="K38" s="170">
        <v>10</v>
      </c>
      <c r="L38" s="170">
        <v>135</v>
      </c>
      <c r="M38" s="170">
        <v>78</v>
      </c>
      <c r="N38" s="170">
        <v>84</v>
      </c>
      <c r="O38" s="170">
        <v>82</v>
      </c>
      <c r="P38" s="170">
        <v>115</v>
      </c>
      <c r="Q38" s="170">
        <v>74</v>
      </c>
      <c r="R38" s="170">
        <v>28</v>
      </c>
      <c r="S38" s="170">
        <v>332</v>
      </c>
      <c r="T38" s="170">
        <v>216</v>
      </c>
      <c r="U38" s="147">
        <f>SUM(V38:AG38,AJ38:AN38)</f>
        <v>1723</v>
      </c>
      <c r="V38" s="170">
        <v>285</v>
      </c>
      <c r="W38" s="170">
        <v>11</v>
      </c>
      <c r="X38" s="170">
        <v>25</v>
      </c>
      <c r="Y38" s="170">
        <v>10</v>
      </c>
      <c r="Z38" s="170">
        <v>19</v>
      </c>
      <c r="AA38" s="170">
        <v>6</v>
      </c>
      <c r="AB38" s="170">
        <v>2</v>
      </c>
      <c r="AC38" s="170">
        <v>21</v>
      </c>
      <c r="AD38" s="170">
        <v>104</v>
      </c>
      <c r="AE38" s="170">
        <v>217</v>
      </c>
      <c r="AF38" s="170">
        <v>14</v>
      </c>
      <c r="AG38" s="172">
        <v>96</v>
      </c>
      <c r="AH38" s="186"/>
      <c r="AI38" s="160" t="s">
        <v>660</v>
      </c>
      <c r="AJ38" s="176">
        <v>219</v>
      </c>
      <c r="AK38" s="170">
        <v>197</v>
      </c>
      <c r="AL38" s="170">
        <v>245</v>
      </c>
      <c r="AM38" s="170">
        <v>222</v>
      </c>
      <c r="AN38" s="172">
        <v>30</v>
      </c>
    </row>
    <row r="39" spans="1:40" s="168" customFormat="1" ht="18" customHeight="1">
      <c r="A39" s="206"/>
      <c r="B39" s="183" t="s">
        <v>96</v>
      </c>
      <c r="C39" s="155">
        <f>SUM(E39:T39,V39:AG39,AJ39:AN39)</f>
        <v>3373</v>
      </c>
      <c r="D39" s="155">
        <f>SUM(E39:T39)</f>
        <v>1743</v>
      </c>
      <c r="E39" s="174">
        <v>49</v>
      </c>
      <c r="F39" s="174">
        <v>264</v>
      </c>
      <c r="G39" s="174">
        <v>303</v>
      </c>
      <c r="H39" s="174">
        <v>26</v>
      </c>
      <c r="I39" s="174">
        <v>101</v>
      </c>
      <c r="J39" s="174">
        <v>14</v>
      </c>
      <c r="K39" s="174">
        <v>16</v>
      </c>
      <c r="L39" s="174">
        <v>89</v>
      </c>
      <c r="M39" s="174">
        <v>74</v>
      </c>
      <c r="N39" s="174">
        <v>72</v>
      </c>
      <c r="O39" s="174">
        <v>66</v>
      </c>
      <c r="P39" s="174">
        <v>95</v>
      </c>
      <c r="Q39" s="174">
        <v>62</v>
      </c>
      <c r="R39" s="174">
        <v>25</v>
      </c>
      <c r="S39" s="174">
        <v>271</v>
      </c>
      <c r="T39" s="174">
        <v>216</v>
      </c>
      <c r="U39" s="155">
        <f>SUM(V39:AG39,AJ39:AN39)</f>
        <v>1630</v>
      </c>
      <c r="V39" s="174">
        <v>257</v>
      </c>
      <c r="W39" s="174">
        <v>10</v>
      </c>
      <c r="X39" s="174">
        <v>28</v>
      </c>
      <c r="Y39" s="174">
        <v>10</v>
      </c>
      <c r="Z39" s="174">
        <v>12</v>
      </c>
      <c r="AA39" s="174">
        <v>4</v>
      </c>
      <c r="AB39" s="174">
        <v>3</v>
      </c>
      <c r="AC39" s="174">
        <v>26</v>
      </c>
      <c r="AD39" s="174">
        <v>81</v>
      </c>
      <c r="AE39" s="174">
        <v>200</v>
      </c>
      <c r="AF39" s="174">
        <v>18</v>
      </c>
      <c r="AG39" s="175">
        <v>118</v>
      </c>
      <c r="AH39" s="186"/>
      <c r="AI39" s="164" t="s">
        <v>661</v>
      </c>
      <c r="AJ39" s="177">
        <v>200</v>
      </c>
      <c r="AK39" s="174">
        <v>202</v>
      </c>
      <c r="AL39" s="174">
        <v>204</v>
      </c>
      <c r="AM39" s="174">
        <v>227</v>
      </c>
      <c r="AN39" s="175">
        <v>30</v>
      </c>
    </row>
    <row r="40" spans="1:40" ht="18" customHeight="1">
      <c r="A40" s="205" t="s">
        <v>683</v>
      </c>
      <c r="B40" s="182" t="s">
        <v>95</v>
      </c>
      <c r="C40" s="147">
        <f>IF(SUM(E40:T40,V40:AG40,AJ40:AN40)=SUM(C41:C42),C41+C42,"ERR!!")</f>
        <v>7329</v>
      </c>
      <c r="D40" s="147">
        <f>IF(SUM(E40:T40)=SUM(D41:D42),D41+D42,"ERR!!")</f>
        <v>3761</v>
      </c>
      <c r="E40" s="161">
        <f aca="true" t="shared" si="28" ref="E40:Q40">E41+E42</f>
        <v>108</v>
      </c>
      <c r="F40" s="161">
        <f t="shared" si="28"/>
        <v>577</v>
      </c>
      <c r="G40" s="161">
        <f t="shared" si="28"/>
        <v>655</v>
      </c>
      <c r="H40" s="161">
        <f t="shared" si="28"/>
        <v>77</v>
      </c>
      <c r="I40" s="161">
        <f t="shared" si="28"/>
        <v>223</v>
      </c>
      <c r="J40" s="161">
        <f t="shared" si="28"/>
        <v>27</v>
      </c>
      <c r="K40" s="161">
        <f t="shared" si="28"/>
        <v>21</v>
      </c>
      <c r="L40" s="161">
        <f t="shared" si="28"/>
        <v>243</v>
      </c>
      <c r="M40" s="161">
        <f>M41+M42</f>
        <v>167</v>
      </c>
      <c r="N40" s="161">
        <f>N41+N42</f>
        <v>134</v>
      </c>
      <c r="O40" s="161">
        <f t="shared" si="28"/>
        <v>156</v>
      </c>
      <c r="P40" s="161">
        <f t="shared" si="28"/>
        <v>207</v>
      </c>
      <c r="Q40" s="161">
        <f t="shared" si="28"/>
        <v>110</v>
      </c>
      <c r="R40" s="161">
        <f>R41+R42</f>
        <v>40</v>
      </c>
      <c r="S40" s="161">
        <f>S41+S42</f>
        <v>601</v>
      </c>
      <c r="T40" s="161">
        <f>T41+T42</f>
        <v>415</v>
      </c>
      <c r="U40" s="147">
        <f>IF(SUM(V40:AG40,AJ40:AN40)=SUM(U41:U42),U41+U42,"ERR!!")</f>
        <v>3568</v>
      </c>
      <c r="V40" s="161">
        <f>V41+V42</f>
        <v>547</v>
      </c>
      <c r="W40" s="161">
        <f aca="true" t="shared" si="29" ref="W40:AE40">W41+W42</f>
        <v>28</v>
      </c>
      <c r="X40" s="161">
        <f t="shared" si="29"/>
        <v>45</v>
      </c>
      <c r="Y40" s="161">
        <f t="shared" si="29"/>
        <v>30</v>
      </c>
      <c r="Z40" s="161">
        <f t="shared" si="29"/>
        <v>55</v>
      </c>
      <c r="AA40" s="161">
        <f t="shared" si="29"/>
        <v>26</v>
      </c>
      <c r="AB40" s="161">
        <f t="shared" si="29"/>
        <v>5</v>
      </c>
      <c r="AC40" s="161">
        <f t="shared" si="29"/>
        <v>72</v>
      </c>
      <c r="AD40" s="161">
        <f t="shared" si="29"/>
        <v>180</v>
      </c>
      <c r="AE40" s="161">
        <f t="shared" si="29"/>
        <v>422</v>
      </c>
      <c r="AF40" s="161">
        <f>AF41+AF42</f>
        <v>44</v>
      </c>
      <c r="AG40" s="162">
        <f>AG41+AG42</f>
        <v>216</v>
      </c>
      <c r="AH40" s="206" t="s">
        <v>684</v>
      </c>
      <c r="AI40" s="169" t="s">
        <v>659</v>
      </c>
      <c r="AJ40" s="163">
        <f>AJ41+AJ42</f>
        <v>405</v>
      </c>
      <c r="AK40" s="161">
        <f>AK41+AK42</f>
        <v>457</v>
      </c>
      <c r="AL40" s="161">
        <f>AL41+AL42</f>
        <v>495</v>
      </c>
      <c r="AM40" s="161">
        <f>AM41+AM42</f>
        <v>477</v>
      </c>
      <c r="AN40" s="161">
        <f>AN41+AN42</f>
        <v>64</v>
      </c>
    </row>
    <row r="41" spans="1:40" ht="18" customHeight="1">
      <c r="A41" s="205"/>
      <c r="B41" s="182" t="s">
        <v>97</v>
      </c>
      <c r="C41" s="147">
        <f>SUM(E41:T41,V41:AG41,AJ41:AN41)</f>
        <v>3929</v>
      </c>
      <c r="D41" s="147">
        <f>SUM(E41:T41)</f>
        <v>1998</v>
      </c>
      <c r="E41" s="170">
        <v>51</v>
      </c>
      <c r="F41" s="170">
        <v>299</v>
      </c>
      <c r="G41" s="170">
        <v>340</v>
      </c>
      <c r="H41" s="170">
        <v>48</v>
      </c>
      <c r="I41" s="170">
        <v>118</v>
      </c>
      <c r="J41" s="170">
        <v>13</v>
      </c>
      <c r="K41" s="170">
        <v>11</v>
      </c>
      <c r="L41" s="170">
        <v>138</v>
      </c>
      <c r="M41" s="170">
        <v>88</v>
      </c>
      <c r="N41" s="170">
        <v>77</v>
      </c>
      <c r="O41" s="170">
        <v>71</v>
      </c>
      <c r="P41" s="170">
        <v>105</v>
      </c>
      <c r="Q41" s="170">
        <v>64</v>
      </c>
      <c r="R41" s="170">
        <v>23</v>
      </c>
      <c r="S41" s="170">
        <v>326</v>
      </c>
      <c r="T41" s="170">
        <v>226</v>
      </c>
      <c r="U41" s="147">
        <f>SUM(V41:AG41,AJ41:AN41)</f>
        <v>1931</v>
      </c>
      <c r="V41" s="170">
        <v>294</v>
      </c>
      <c r="W41" s="170">
        <v>22</v>
      </c>
      <c r="X41" s="170">
        <v>26</v>
      </c>
      <c r="Y41" s="170">
        <v>14</v>
      </c>
      <c r="Z41" s="170">
        <v>34</v>
      </c>
      <c r="AA41" s="170">
        <v>15</v>
      </c>
      <c r="AB41" s="170">
        <v>3</v>
      </c>
      <c r="AC41" s="170">
        <v>36</v>
      </c>
      <c r="AD41" s="170">
        <v>95</v>
      </c>
      <c r="AE41" s="170">
        <v>230</v>
      </c>
      <c r="AF41" s="170">
        <v>30</v>
      </c>
      <c r="AG41" s="172">
        <v>119</v>
      </c>
      <c r="AH41" s="186"/>
      <c r="AI41" s="160" t="s">
        <v>660</v>
      </c>
      <c r="AJ41" s="176">
        <v>224</v>
      </c>
      <c r="AK41" s="170">
        <v>240</v>
      </c>
      <c r="AL41" s="170">
        <v>275</v>
      </c>
      <c r="AM41" s="170">
        <v>245</v>
      </c>
      <c r="AN41" s="172">
        <v>29</v>
      </c>
    </row>
    <row r="42" spans="1:40" s="168" customFormat="1" ht="18" customHeight="1">
      <c r="A42" s="206"/>
      <c r="B42" s="183" t="s">
        <v>96</v>
      </c>
      <c r="C42" s="155">
        <f>SUM(E42:T42,V42:AG42,AJ42:AN42)</f>
        <v>3400</v>
      </c>
      <c r="D42" s="155">
        <f>SUM(E42:T42)</f>
        <v>1763</v>
      </c>
      <c r="E42" s="174">
        <v>57</v>
      </c>
      <c r="F42" s="174">
        <v>278</v>
      </c>
      <c r="G42" s="174">
        <v>315</v>
      </c>
      <c r="H42" s="174">
        <v>29</v>
      </c>
      <c r="I42" s="174">
        <v>105</v>
      </c>
      <c r="J42" s="174">
        <v>14</v>
      </c>
      <c r="K42" s="174">
        <v>10</v>
      </c>
      <c r="L42" s="174">
        <v>105</v>
      </c>
      <c r="M42" s="174">
        <v>79</v>
      </c>
      <c r="N42" s="174">
        <v>57</v>
      </c>
      <c r="O42" s="174">
        <v>85</v>
      </c>
      <c r="P42" s="174">
        <v>102</v>
      </c>
      <c r="Q42" s="174">
        <v>46</v>
      </c>
      <c r="R42" s="174">
        <v>17</v>
      </c>
      <c r="S42" s="174">
        <v>275</v>
      </c>
      <c r="T42" s="174">
        <v>189</v>
      </c>
      <c r="U42" s="155">
        <f>SUM(V42:AG42,AJ42:AN42)</f>
        <v>1637</v>
      </c>
      <c r="V42" s="174">
        <v>253</v>
      </c>
      <c r="W42" s="174">
        <v>6</v>
      </c>
      <c r="X42" s="174">
        <v>19</v>
      </c>
      <c r="Y42" s="174">
        <v>16</v>
      </c>
      <c r="Z42" s="174">
        <v>21</v>
      </c>
      <c r="AA42" s="174">
        <v>11</v>
      </c>
      <c r="AB42" s="174">
        <v>2</v>
      </c>
      <c r="AC42" s="174">
        <v>36</v>
      </c>
      <c r="AD42" s="174">
        <v>85</v>
      </c>
      <c r="AE42" s="174">
        <v>192</v>
      </c>
      <c r="AF42" s="174">
        <v>14</v>
      </c>
      <c r="AG42" s="175">
        <v>97</v>
      </c>
      <c r="AH42" s="186"/>
      <c r="AI42" s="164" t="s">
        <v>661</v>
      </c>
      <c r="AJ42" s="177">
        <v>181</v>
      </c>
      <c r="AK42" s="174">
        <v>217</v>
      </c>
      <c r="AL42" s="174">
        <v>220</v>
      </c>
      <c r="AM42" s="174">
        <v>232</v>
      </c>
      <c r="AN42" s="175">
        <v>35</v>
      </c>
    </row>
    <row r="43" spans="1:40" ht="18" customHeight="1">
      <c r="A43" s="204" t="s">
        <v>685</v>
      </c>
      <c r="B43" s="182" t="s">
        <v>95</v>
      </c>
      <c r="C43" s="147">
        <f>IF(SUM(E43:T43,V43:AG43,AJ43:AN43)=SUM(C44:C45),C44+C45,"ERR!!")</f>
        <v>38733</v>
      </c>
      <c r="D43" s="147">
        <f>IF(SUM(E43:T43)=SUM(D44:D45),D44+D45,"ERR!!")</f>
        <v>18929</v>
      </c>
      <c r="E43" s="161">
        <f aca="true" t="shared" si="30" ref="E43:AG43">E44+E45</f>
        <v>605</v>
      </c>
      <c r="F43" s="161">
        <f t="shared" si="30"/>
        <v>2858</v>
      </c>
      <c r="G43" s="161">
        <f t="shared" si="30"/>
        <v>2899</v>
      </c>
      <c r="H43" s="161">
        <f t="shared" si="30"/>
        <v>387</v>
      </c>
      <c r="I43" s="161">
        <f t="shared" si="30"/>
        <v>993</v>
      </c>
      <c r="J43" s="161">
        <f t="shared" si="30"/>
        <v>223</v>
      </c>
      <c r="K43" s="161">
        <f t="shared" si="30"/>
        <v>118</v>
      </c>
      <c r="L43" s="161">
        <f t="shared" si="30"/>
        <v>1487</v>
      </c>
      <c r="M43" s="161">
        <f t="shared" si="30"/>
        <v>840</v>
      </c>
      <c r="N43" s="161">
        <f t="shared" si="30"/>
        <v>758</v>
      </c>
      <c r="O43" s="161">
        <f t="shared" si="30"/>
        <v>801</v>
      </c>
      <c r="P43" s="161">
        <f t="shared" si="30"/>
        <v>1317</v>
      </c>
      <c r="Q43" s="161">
        <f t="shared" si="30"/>
        <v>571</v>
      </c>
      <c r="R43" s="161">
        <f t="shared" si="30"/>
        <v>263</v>
      </c>
      <c r="S43" s="161">
        <f t="shared" si="30"/>
        <v>3085</v>
      </c>
      <c r="T43" s="161">
        <f t="shared" si="30"/>
        <v>1724</v>
      </c>
      <c r="U43" s="147">
        <f>IF(SUM(V43:AG43,AJ43:AN43)=SUM(U44:U45),U44+U45,"ERR!!")</f>
        <v>19804</v>
      </c>
      <c r="V43" s="161">
        <f>V44+V45</f>
        <v>2708</v>
      </c>
      <c r="W43" s="161">
        <f t="shared" si="30"/>
        <v>134</v>
      </c>
      <c r="X43" s="161">
        <f t="shared" si="30"/>
        <v>291</v>
      </c>
      <c r="Y43" s="161">
        <f t="shared" si="30"/>
        <v>136</v>
      </c>
      <c r="Z43" s="161">
        <f t="shared" si="30"/>
        <v>279</v>
      </c>
      <c r="AA43" s="161">
        <f t="shared" si="30"/>
        <v>81</v>
      </c>
      <c r="AB43" s="161">
        <f t="shared" si="30"/>
        <v>39</v>
      </c>
      <c r="AC43" s="161">
        <f t="shared" si="30"/>
        <v>375</v>
      </c>
      <c r="AD43" s="161">
        <f t="shared" si="30"/>
        <v>987</v>
      </c>
      <c r="AE43" s="161">
        <f t="shared" si="30"/>
        <v>2131</v>
      </c>
      <c r="AF43" s="161">
        <f t="shared" si="30"/>
        <v>240</v>
      </c>
      <c r="AG43" s="162">
        <f t="shared" si="30"/>
        <v>1340</v>
      </c>
      <c r="AH43" s="207" t="s">
        <v>686</v>
      </c>
      <c r="AI43" s="169" t="s">
        <v>659</v>
      </c>
      <c r="AJ43" s="163">
        <f>AJ44+AJ45</f>
        <v>2631</v>
      </c>
      <c r="AK43" s="161">
        <f>AK44+AK45</f>
        <v>2700</v>
      </c>
      <c r="AL43" s="161">
        <f>AL44+AL45</f>
        <v>2783</v>
      </c>
      <c r="AM43" s="161">
        <f>AM44+AM45</f>
        <v>2486</v>
      </c>
      <c r="AN43" s="161">
        <f>AN44+AN45</f>
        <v>463</v>
      </c>
    </row>
    <row r="44" spans="1:40" ht="18" customHeight="1">
      <c r="A44" s="205"/>
      <c r="B44" s="182" t="s">
        <v>97</v>
      </c>
      <c r="C44" s="147">
        <f>SUM(E44:T44,V44:AG44,AJ44:AN44)</f>
        <v>21525</v>
      </c>
      <c r="D44" s="147">
        <f>SUM(E44:T44)</f>
        <v>10435</v>
      </c>
      <c r="E44" s="161">
        <f aca="true" t="shared" si="31" ref="E44:Q45">SUM(E47,E50,E53,E56,E59)</f>
        <v>335</v>
      </c>
      <c r="F44" s="161">
        <f t="shared" si="31"/>
        <v>1588</v>
      </c>
      <c r="G44" s="161">
        <f t="shared" si="31"/>
        <v>1587</v>
      </c>
      <c r="H44" s="161">
        <f>SUM(H47+H50+H53+H56+H59)</f>
        <v>217</v>
      </c>
      <c r="I44" s="161">
        <f t="shared" si="31"/>
        <v>537</v>
      </c>
      <c r="J44" s="161">
        <f t="shared" si="31"/>
        <v>110</v>
      </c>
      <c r="K44" s="161">
        <f t="shared" si="31"/>
        <v>54</v>
      </c>
      <c r="L44" s="161">
        <f t="shared" si="31"/>
        <v>821</v>
      </c>
      <c r="M44" s="161">
        <f t="shared" si="31"/>
        <v>449</v>
      </c>
      <c r="N44" s="161">
        <f t="shared" si="31"/>
        <v>422</v>
      </c>
      <c r="O44" s="161">
        <f t="shared" si="31"/>
        <v>479</v>
      </c>
      <c r="P44" s="161">
        <f t="shared" si="31"/>
        <v>697</v>
      </c>
      <c r="Q44" s="161">
        <f t="shared" si="31"/>
        <v>326</v>
      </c>
      <c r="R44" s="161">
        <f>SUM(R47,R50,R53,R56,R59)</f>
        <v>147</v>
      </c>
      <c r="S44" s="161">
        <f>SUM(S47,S50,S53,S56,S59)</f>
        <v>1726</v>
      </c>
      <c r="T44" s="161">
        <f aca="true" t="shared" si="32" ref="T44:AG45">SUM(T47,T50,T53,T56,T59)</f>
        <v>940</v>
      </c>
      <c r="U44" s="147">
        <f>SUM(V44:AG44,AJ44:AN44)</f>
        <v>11090</v>
      </c>
      <c r="V44" s="161">
        <f>SUM(V47,V50,V53,V56,V59)</f>
        <v>1461</v>
      </c>
      <c r="W44" s="161">
        <f t="shared" si="32"/>
        <v>69</v>
      </c>
      <c r="X44" s="161">
        <f t="shared" si="32"/>
        <v>163</v>
      </c>
      <c r="Y44" s="161">
        <f t="shared" si="32"/>
        <v>72</v>
      </c>
      <c r="Z44" s="161">
        <f t="shared" si="32"/>
        <v>147</v>
      </c>
      <c r="AA44" s="161">
        <f t="shared" si="32"/>
        <v>51</v>
      </c>
      <c r="AB44" s="161">
        <f t="shared" si="32"/>
        <v>22</v>
      </c>
      <c r="AC44" s="161">
        <f t="shared" si="32"/>
        <v>210</v>
      </c>
      <c r="AD44" s="161">
        <f t="shared" si="32"/>
        <v>538</v>
      </c>
      <c r="AE44" s="161">
        <f t="shared" si="32"/>
        <v>1183</v>
      </c>
      <c r="AF44" s="161">
        <f t="shared" si="32"/>
        <v>135</v>
      </c>
      <c r="AG44" s="162">
        <f t="shared" si="32"/>
        <v>755</v>
      </c>
      <c r="AH44" s="186"/>
      <c r="AI44" s="160" t="s">
        <v>660</v>
      </c>
      <c r="AJ44" s="163">
        <f aca="true" t="shared" si="33" ref="AJ44:AN45">SUM(AJ47,AJ50,AJ53,AJ56,AJ59)</f>
        <v>1488</v>
      </c>
      <c r="AK44" s="161">
        <f t="shared" si="33"/>
        <v>1535</v>
      </c>
      <c r="AL44" s="161">
        <f t="shared" si="33"/>
        <v>1597</v>
      </c>
      <c r="AM44" s="161">
        <f t="shared" si="33"/>
        <v>1411</v>
      </c>
      <c r="AN44" s="161">
        <f t="shared" si="33"/>
        <v>253</v>
      </c>
    </row>
    <row r="45" spans="1:40" s="168" customFormat="1" ht="18" customHeight="1">
      <c r="A45" s="206"/>
      <c r="B45" s="183" t="s">
        <v>96</v>
      </c>
      <c r="C45" s="155">
        <f>SUM(E45:T45,V45:AG45,AJ45:AN45)</f>
        <v>17208</v>
      </c>
      <c r="D45" s="155">
        <f>SUM(E45:T45)</f>
        <v>8494</v>
      </c>
      <c r="E45" s="165">
        <f t="shared" si="31"/>
        <v>270</v>
      </c>
      <c r="F45" s="165">
        <f t="shared" si="31"/>
        <v>1270</v>
      </c>
      <c r="G45" s="165">
        <f t="shared" si="31"/>
        <v>1312</v>
      </c>
      <c r="H45" s="165">
        <f>SUM(H48+H51+H54+H57+H60)</f>
        <v>170</v>
      </c>
      <c r="I45" s="165">
        <f t="shared" si="31"/>
        <v>456</v>
      </c>
      <c r="J45" s="165">
        <f t="shared" si="31"/>
        <v>113</v>
      </c>
      <c r="K45" s="165">
        <f t="shared" si="31"/>
        <v>64</v>
      </c>
      <c r="L45" s="165">
        <f t="shared" si="31"/>
        <v>666</v>
      </c>
      <c r="M45" s="165">
        <f t="shared" si="31"/>
        <v>391</v>
      </c>
      <c r="N45" s="165">
        <f t="shared" si="31"/>
        <v>336</v>
      </c>
      <c r="O45" s="165">
        <f t="shared" si="31"/>
        <v>322</v>
      </c>
      <c r="P45" s="165">
        <f t="shared" si="31"/>
        <v>620</v>
      </c>
      <c r="Q45" s="165">
        <f t="shared" si="31"/>
        <v>245</v>
      </c>
      <c r="R45" s="165">
        <f>SUM(R48,R51,R54,R57,R60)</f>
        <v>116</v>
      </c>
      <c r="S45" s="165">
        <f>SUM(S48,S51,S54,S57,S60)</f>
        <v>1359</v>
      </c>
      <c r="T45" s="165">
        <f t="shared" si="32"/>
        <v>784</v>
      </c>
      <c r="U45" s="155">
        <f>SUM(V45:AG45,AJ45:AN45)</f>
        <v>8714</v>
      </c>
      <c r="V45" s="165">
        <f>SUM(V48,V51,V54,V57,V60)</f>
        <v>1247</v>
      </c>
      <c r="W45" s="165">
        <f t="shared" si="32"/>
        <v>65</v>
      </c>
      <c r="X45" s="165">
        <f t="shared" si="32"/>
        <v>128</v>
      </c>
      <c r="Y45" s="165">
        <f t="shared" si="32"/>
        <v>64</v>
      </c>
      <c r="Z45" s="165">
        <f t="shared" si="32"/>
        <v>132</v>
      </c>
      <c r="AA45" s="165">
        <f t="shared" si="32"/>
        <v>30</v>
      </c>
      <c r="AB45" s="165">
        <f t="shared" si="32"/>
        <v>17</v>
      </c>
      <c r="AC45" s="165">
        <f t="shared" si="32"/>
        <v>165</v>
      </c>
      <c r="AD45" s="165">
        <f t="shared" si="32"/>
        <v>449</v>
      </c>
      <c r="AE45" s="165">
        <f t="shared" si="32"/>
        <v>948</v>
      </c>
      <c r="AF45" s="161">
        <f>SUM(AF48,AF51,AF54,AF57,AF60)</f>
        <v>105</v>
      </c>
      <c r="AG45" s="166">
        <f t="shared" si="32"/>
        <v>585</v>
      </c>
      <c r="AH45" s="186"/>
      <c r="AI45" s="164" t="s">
        <v>661</v>
      </c>
      <c r="AJ45" s="167">
        <f t="shared" si="33"/>
        <v>1143</v>
      </c>
      <c r="AK45" s="165">
        <f t="shared" si="33"/>
        <v>1165</v>
      </c>
      <c r="AL45" s="165">
        <f t="shared" si="33"/>
        <v>1186</v>
      </c>
      <c r="AM45" s="165">
        <f t="shared" si="33"/>
        <v>1075</v>
      </c>
      <c r="AN45" s="165">
        <f t="shared" si="33"/>
        <v>210</v>
      </c>
    </row>
    <row r="46" spans="1:40" ht="18" customHeight="1">
      <c r="A46" s="205" t="s">
        <v>687</v>
      </c>
      <c r="B46" s="182" t="s">
        <v>95</v>
      </c>
      <c r="C46" s="147">
        <f>IF(SUM(E46:T46,V46:AG46,AJ46:AN46)=SUM(C47:C48),C47+C48,"ERR!!")</f>
        <v>7573</v>
      </c>
      <c r="D46" s="147">
        <f>IF(SUM(E46:T46)=SUM(D47:D48),D47+D48,"ERR!!")</f>
        <v>3770</v>
      </c>
      <c r="E46" s="161">
        <f aca="true" t="shared" si="34" ref="E46:AF46">E47+E48</f>
        <v>119</v>
      </c>
      <c r="F46" s="161">
        <f t="shared" si="34"/>
        <v>594</v>
      </c>
      <c r="G46" s="161">
        <f t="shared" si="34"/>
        <v>614</v>
      </c>
      <c r="H46" s="161">
        <f t="shared" si="34"/>
        <v>73</v>
      </c>
      <c r="I46" s="161">
        <f t="shared" si="34"/>
        <v>216</v>
      </c>
      <c r="J46" s="161">
        <f t="shared" si="34"/>
        <v>33</v>
      </c>
      <c r="K46" s="161">
        <f t="shared" si="34"/>
        <v>17</v>
      </c>
      <c r="L46" s="161">
        <f t="shared" si="34"/>
        <v>297</v>
      </c>
      <c r="M46" s="161">
        <f>M47+M48</f>
        <v>157</v>
      </c>
      <c r="N46" s="161">
        <f>N47+N48</f>
        <v>135</v>
      </c>
      <c r="O46" s="161">
        <f t="shared" si="34"/>
        <v>147</v>
      </c>
      <c r="P46" s="161">
        <f t="shared" si="34"/>
        <v>234</v>
      </c>
      <c r="Q46" s="161">
        <f t="shared" si="34"/>
        <v>117</v>
      </c>
      <c r="R46" s="161">
        <f t="shared" si="34"/>
        <v>55</v>
      </c>
      <c r="S46" s="161">
        <f t="shared" si="34"/>
        <v>596</v>
      </c>
      <c r="T46" s="161">
        <f t="shared" si="34"/>
        <v>366</v>
      </c>
      <c r="U46" s="147">
        <f>IF(SUM(V46:AG46,AJ46:AN46)=SUM(U47:U48),U47+U48,"ERR!!")</f>
        <v>3803</v>
      </c>
      <c r="V46" s="161">
        <f>V47+V48</f>
        <v>585</v>
      </c>
      <c r="W46" s="161">
        <f t="shared" si="34"/>
        <v>29</v>
      </c>
      <c r="X46" s="161">
        <f t="shared" si="34"/>
        <v>53</v>
      </c>
      <c r="Y46" s="161">
        <f t="shared" si="34"/>
        <v>29</v>
      </c>
      <c r="Z46" s="161">
        <f t="shared" si="34"/>
        <v>53</v>
      </c>
      <c r="AA46" s="161">
        <f t="shared" si="34"/>
        <v>10</v>
      </c>
      <c r="AB46" s="161">
        <f t="shared" si="34"/>
        <v>7</v>
      </c>
      <c r="AC46" s="161">
        <f t="shared" si="34"/>
        <v>54</v>
      </c>
      <c r="AD46" s="161">
        <f t="shared" si="34"/>
        <v>204</v>
      </c>
      <c r="AE46" s="161">
        <f t="shared" si="34"/>
        <v>427</v>
      </c>
      <c r="AF46" s="179">
        <f t="shared" si="34"/>
        <v>43</v>
      </c>
      <c r="AG46" s="162">
        <f>AG47+AG48</f>
        <v>232</v>
      </c>
      <c r="AH46" s="206" t="s">
        <v>688</v>
      </c>
      <c r="AI46" s="169" t="s">
        <v>659</v>
      </c>
      <c r="AJ46" s="163">
        <f>AJ47+AJ48</f>
        <v>504</v>
      </c>
      <c r="AK46" s="161">
        <f>AK47+AK48</f>
        <v>449</v>
      </c>
      <c r="AL46" s="161">
        <f>AL47+AL48</f>
        <v>562</v>
      </c>
      <c r="AM46" s="161">
        <f>AM47+AM48</f>
        <v>495</v>
      </c>
      <c r="AN46" s="161">
        <f>AN47+AN48</f>
        <v>67</v>
      </c>
    </row>
    <row r="47" spans="1:40" ht="18" customHeight="1">
      <c r="A47" s="205"/>
      <c r="B47" s="182" t="s">
        <v>97</v>
      </c>
      <c r="C47" s="147">
        <f>SUM(E47:T47,V47:AG47,AJ47:AN47)</f>
        <v>4204</v>
      </c>
      <c r="D47" s="147">
        <f>SUM(E47:T47)</f>
        <v>2071</v>
      </c>
      <c r="E47" s="170">
        <v>66</v>
      </c>
      <c r="F47" s="170">
        <v>328</v>
      </c>
      <c r="G47" s="170">
        <v>325</v>
      </c>
      <c r="H47" s="170">
        <v>42</v>
      </c>
      <c r="I47" s="170">
        <v>119</v>
      </c>
      <c r="J47" s="170">
        <v>13</v>
      </c>
      <c r="K47" s="170">
        <v>8</v>
      </c>
      <c r="L47" s="170">
        <v>155</v>
      </c>
      <c r="M47" s="170">
        <v>89</v>
      </c>
      <c r="N47" s="170">
        <v>83</v>
      </c>
      <c r="O47" s="170">
        <v>90</v>
      </c>
      <c r="P47" s="170">
        <v>129</v>
      </c>
      <c r="Q47" s="170">
        <v>60</v>
      </c>
      <c r="R47" s="170">
        <v>30</v>
      </c>
      <c r="S47" s="170">
        <v>334</v>
      </c>
      <c r="T47" s="170">
        <v>200</v>
      </c>
      <c r="U47" s="147">
        <f>SUM(V47:AG47,AJ47:AN47)</f>
        <v>2133</v>
      </c>
      <c r="V47" s="170">
        <v>329</v>
      </c>
      <c r="W47" s="170">
        <v>14</v>
      </c>
      <c r="X47" s="170">
        <v>29</v>
      </c>
      <c r="Y47" s="170">
        <v>13</v>
      </c>
      <c r="Z47" s="170">
        <v>24</v>
      </c>
      <c r="AA47" s="170">
        <v>8</v>
      </c>
      <c r="AB47" s="170">
        <v>6</v>
      </c>
      <c r="AC47" s="170">
        <v>34</v>
      </c>
      <c r="AD47" s="170">
        <v>102</v>
      </c>
      <c r="AE47" s="170">
        <v>238</v>
      </c>
      <c r="AF47" s="170">
        <v>29</v>
      </c>
      <c r="AG47" s="172">
        <v>129</v>
      </c>
      <c r="AH47" s="186"/>
      <c r="AI47" s="160" t="s">
        <v>660</v>
      </c>
      <c r="AJ47" s="176">
        <v>282</v>
      </c>
      <c r="AK47" s="170">
        <v>253</v>
      </c>
      <c r="AL47" s="170">
        <v>328</v>
      </c>
      <c r="AM47" s="170">
        <v>281</v>
      </c>
      <c r="AN47" s="172">
        <v>34</v>
      </c>
    </row>
    <row r="48" spans="1:40" s="168" customFormat="1" ht="18" customHeight="1">
      <c r="A48" s="206"/>
      <c r="B48" s="183" t="s">
        <v>96</v>
      </c>
      <c r="C48" s="155">
        <f>SUM(E48:T48,V48:AG48,AJ48:AN48)</f>
        <v>3369</v>
      </c>
      <c r="D48" s="155">
        <f>SUM(E48:T48)</f>
        <v>1699</v>
      </c>
      <c r="E48" s="174">
        <v>53</v>
      </c>
      <c r="F48" s="174">
        <v>266</v>
      </c>
      <c r="G48" s="174">
        <v>289</v>
      </c>
      <c r="H48" s="174">
        <v>31</v>
      </c>
      <c r="I48" s="174">
        <v>97</v>
      </c>
      <c r="J48" s="174">
        <v>20</v>
      </c>
      <c r="K48" s="174">
        <v>9</v>
      </c>
      <c r="L48" s="174">
        <v>142</v>
      </c>
      <c r="M48" s="174">
        <v>68</v>
      </c>
      <c r="N48" s="174">
        <v>52</v>
      </c>
      <c r="O48" s="174">
        <v>57</v>
      </c>
      <c r="P48" s="174">
        <v>105</v>
      </c>
      <c r="Q48" s="174">
        <v>57</v>
      </c>
      <c r="R48" s="174">
        <v>25</v>
      </c>
      <c r="S48" s="174">
        <v>262</v>
      </c>
      <c r="T48" s="174">
        <v>166</v>
      </c>
      <c r="U48" s="155">
        <f>SUM(V48:AG48,AJ48:AN48)</f>
        <v>1670</v>
      </c>
      <c r="V48" s="174">
        <v>256</v>
      </c>
      <c r="W48" s="174">
        <v>15</v>
      </c>
      <c r="X48" s="174">
        <v>24</v>
      </c>
      <c r="Y48" s="174">
        <v>16</v>
      </c>
      <c r="Z48" s="174">
        <v>29</v>
      </c>
      <c r="AA48" s="174">
        <v>2</v>
      </c>
      <c r="AB48" s="174">
        <v>1</v>
      </c>
      <c r="AC48" s="174">
        <v>20</v>
      </c>
      <c r="AD48" s="174">
        <v>102</v>
      </c>
      <c r="AE48" s="174">
        <v>189</v>
      </c>
      <c r="AF48" s="174">
        <v>14</v>
      </c>
      <c r="AG48" s="175">
        <v>103</v>
      </c>
      <c r="AH48" s="186"/>
      <c r="AI48" s="164" t="s">
        <v>661</v>
      </c>
      <c r="AJ48" s="177">
        <v>222</v>
      </c>
      <c r="AK48" s="174">
        <v>196</v>
      </c>
      <c r="AL48" s="174">
        <v>234</v>
      </c>
      <c r="AM48" s="174">
        <v>214</v>
      </c>
      <c r="AN48" s="175">
        <v>33</v>
      </c>
    </row>
    <row r="49" spans="1:40" ht="18" customHeight="1">
      <c r="A49" s="205" t="s">
        <v>689</v>
      </c>
      <c r="B49" s="182" t="s">
        <v>95</v>
      </c>
      <c r="C49" s="147">
        <f>IF(SUM(E49:T49,V49:AG49,AJ49:AN49)=SUM(C50:C51),C50+C51,"ERR!!")</f>
        <v>7598</v>
      </c>
      <c r="D49" s="147">
        <f>IF(SUM(E49:T49)=SUM(D50:D51),D50+D51,"ERR!!")</f>
        <v>3733</v>
      </c>
      <c r="E49" s="161">
        <f aca="true" t="shared" si="35" ref="E49:Q49">E50+E51</f>
        <v>124</v>
      </c>
      <c r="F49" s="161">
        <f t="shared" si="35"/>
        <v>548</v>
      </c>
      <c r="G49" s="161">
        <f t="shared" si="35"/>
        <v>585</v>
      </c>
      <c r="H49" s="161">
        <f t="shared" si="35"/>
        <v>68</v>
      </c>
      <c r="I49" s="161">
        <f t="shared" si="35"/>
        <v>196</v>
      </c>
      <c r="J49" s="161">
        <f t="shared" si="35"/>
        <v>46</v>
      </c>
      <c r="K49" s="161">
        <f t="shared" si="35"/>
        <v>23</v>
      </c>
      <c r="L49" s="161">
        <f t="shared" si="35"/>
        <v>261</v>
      </c>
      <c r="M49" s="161">
        <f>M50+M51</f>
        <v>164</v>
      </c>
      <c r="N49" s="161">
        <f>N50+N51</f>
        <v>150</v>
      </c>
      <c r="O49" s="161">
        <f t="shared" si="35"/>
        <v>162</v>
      </c>
      <c r="P49" s="161">
        <f t="shared" si="35"/>
        <v>274</v>
      </c>
      <c r="Q49" s="161">
        <f t="shared" si="35"/>
        <v>108</v>
      </c>
      <c r="R49" s="161">
        <f>R50+R51</f>
        <v>52</v>
      </c>
      <c r="S49" s="161">
        <f>S50+S51</f>
        <v>610</v>
      </c>
      <c r="T49" s="161">
        <f>T50+T51</f>
        <v>362</v>
      </c>
      <c r="U49" s="147">
        <f>IF(SUM(V49:AG49,AJ49:AN49)=SUM(U50:U51),U50+U51,"ERR!!")</f>
        <v>3865</v>
      </c>
      <c r="V49" s="161">
        <f>V50+V51</f>
        <v>545</v>
      </c>
      <c r="W49" s="161">
        <f aca="true" t="shared" si="36" ref="W49:AE49">W50+W51</f>
        <v>25</v>
      </c>
      <c r="X49" s="161">
        <f t="shared" si="36"/>
        <v>45</v>
      </c>
      <c r="Y49" s="161">
        <f t="shared" si="36"/>
        <v>21</v>
      </c>
      <c r="Z49" s="161">
        <f t="shared" si="36"/>
        <v>69</v>
      </c>
      <c r="AA49" s="161">
        <f t="shared" si="36"/>
        <v>15</v>
      </c>
      <c r="AB49" s="161">
        <f t="shared" si="36"/>
        <v>10</v>
      </c>
      <c r="AC49" s="161">
        <f t="shared" si="36"/>
        <v>84</v>
      </c>
      <c r="AD49" s="161">
        <f t="shared" si="36"/>
        <v>169</v>
      </c>
      <c r="AE49" s="161">
        <f t="shared" si="36"/>
        <v>426</v>
      </c>
      <c r="AF49" s="161">
        <f>AF50+AF51</f>
        <v>41</v>
      </c>
      <c r="AG49" s="162">
        <f>AG50+AG51</f>
        <v>266</v>
      </c>
      <c r="AH49" s="206" t="s">
        <v>690</v>
      </c>
      <c r="AI49" s="169" t="s">
        <v>659</v>
      </c>
      <c r="AJ49" s="163">
        <f>AJ50+AJ51</f>
        <v>506</v>
      </c>
      <c r="AK49" s="161">
        <f>AK50+AK51</f>
        <v>500</v>
      </c>
      <c r="AL49" s="161">
        <f>AL50+AL51</f>
        <v>564</v>
      </c>
      <c r="AM49" s="161">
        <f>AM50+AM51</f>
        <v>491</v>
      </c>
      <c r="AN49" s="161">
        <f>AN50+AN51</f>
        <v>88</v>
      </c>
    </row>
    <row r="50" spans="1:40" ht="18" customHeight="1">
      <c r="A50" s="205"/>
      <c r="B50" s="182" t="s">
        <v>97</v>
      </c>
      <c r="C50" s="147">
        <f>SUM(E50:T50,V50:AG50,AJ50:AN50)</f>
        <v>4227</v>
      </c>
      <c r="D50" s="147">
        <f>SUM(E50:T50)</f>
        <v>2068</v>
      </c>
      <c r="E50" s="170">
        <v>66</v>
      </c>
      <c r="F50" s="170">
        <v>297</v>
      </c>
      <c r="G50" s="170">
        <v>326</v>
      </c>
      <c r="H50" s="170">
        <v>43</v>
      </c>
      <c r="I50" s="170">
        <v>112</v>
      </c>
      <c r="J50" s="170">
        <v>20</v>
      </c>
      <c r="K50" s="170">
        <v>14</v>
      </c>
      <c r="L50" s="170">
        <v>152</v>
      </c>
      <c r="M50" s="170">
        <v>87</v>
      </c>
      <c r="N50" s="170">
        <v>75</v>
      </c>
      <c r="O50" s="170">
        <v>95</v>
      </c>
      <c r="P50" s="170">
        <v>147</v>
      </c>
      <c r="Q50" s="170">
        <v>61</v>
      </c>
      <c r="R50" s="170">
        <v>33</v>
      </c>
      <c r="S50" s="170">
        <v>338</v>
      </c>
      <c r="T50" s="170">
        <v>202</v>
      </c>
      <c r="U50" s="147">
        <f>SUM(V50:AG50,AJ50:AN50)</f>
        <v>2159</v>
      </c>
      <c r="V50" s="170">
        <v>301</v>
      </c>
      <c r="W50" s="170">
        <v>15</v>
      </c>
      <c r="X50" s="170">
        <v>29</v>
      </c>
      <c r="Y50" s="170">
        <v>12</v>
      </c>
      <c r="Z50" s="170">
        <v>37</v>
      </c>
      <c r="AA50" s="170">
        <v>8</v>
      </c>
      <c r="AB50" s="170">
        <v>4</v>
      </c>
      <c r="AC50" s="170">
        <v>44</v>
      </c>
      <c r="AD50" s="170">
        <v>92</v>
      </c>
      <c r="AE50" s="170">
        <v>242</v>
      </c>
      <c r="AF50" s="170">
        <v>22</v>
      </c>
      <c r="AG50" s="172">
        <v>151</v>
      </c>
      <c r="AH50" s="186"/>
      <c r="AI50" s="160" t="s">
        <v>660</v>
      </c>
      <c r="AJ50" s="176">
        <v>293</v>
      </c>
      <c r="AK50" s="170">
        <v>270</v>
      </c>
      <c r="AL50" s="170">
        <v>307</v>
      </c>
      <c r="AM50" s="170">
        <v>282</v>
      </c>
      <c r="AN50" s="172">
        <v>50</v>
      </c>
    </row>
    <row r="51" spans="1:40" s="168" customFormat="1" ht="18" customHeight="1">
      <c r="A51" s="206"/>
      <c r="B51" s="183" t="s">
        <v>96</v>
      </c>
      <c r="C51" s="155">
        <f>SUM(E51:T51,V51:AG51,AJ51:AN51)</f>
        <v>3371</v>
      </c>
      <c r="D51" s="155">
        <f>SUM(E51:T51)</f>
        <v>1665</v>
      </c>
      <c r="E51" s="174">
        <v>58</v>
      </c>
      <c r="F51" s="174">
        <v>251</v>
      </c>
      <c r="G51" s="174">
        <v>259</v>
      </c>
      <c r="H51" s="174">
        <v>25</v>
      </c>
      <c r="I51" s="174">
        <v>84</v>
      </c>
      <c r="J51" s="174">
        <v>26</v>
      </c>
      <c r="K51" s="174">
        <v>9</v>
      </c>
      <c r="L51" s="174">
        <v>109</v>
      </c>
      <c r="M51" s="174">
        <v>77</v>
      </c>
      <c r="N51" s="174">
        <v>75</v>
      </c>
      <c r="O51" s="174">
        <v>67</v>
      </c>
      <c r="P51" s="174">
        <v>127</v>
      </c>
      <c r="Q51" s="174">
        <v>47</v>
      </c>
      <c r="R51" s="174">
        <v>19</v>
      </c>
      <c r="S51" s="174">
        <v>272</v>
      </c>
      <c r="T51" s="174">
        <v>160</v>
      </c>
      <c r="U51" s="155">
        <f>SUM(V51:AG51,AJ51:AN51)</f>
        <v>1706</v>
      </c>
      <c r="V51" s="174">
        <v>244</v>
      </c>
      <c r="W51" s="174">
        <v>10</v>
      </c>
      <c r="X51" s="174">
        <v>16</v>
      </c>
      <c r="Y51" s="174">
        <v>9</v>
      </c>
      <c r="Z51" s="174">
        <v>32</v>
      </c>
      <c r="AA51" s="174">
        <v>7</v>
      </c>
      <c r="AB51" s="174">
        <v>6</v>
      </c>
      <c r="AC51" s="174">
        <v>40</v>
      </c>
      <c r="AD51" s="174">
        <v>77</v>
      </c>
      <c r="AE51" s="174">
        <v>184</v>
      </c>
      <c r="AF51" s="174">
        <v>19</v>
      </c>
      <c r="AG51" s="175">
        <v>115</v>
      </c>
      <c r="AH51" s="186"/>
      <c r="AI51" s="164" t="s">
        <v>661</v>
      </c>
      <c r="AJ51" s="177">
        <v>213</v>
      </c>
      <c r="AK51" s="174">
        <v>230</v>
      </c>
      <c r="AL51" s="174">
        <v>257</v>
      </c>
      <c r="AM51" s="174">
        <v>209</v>
      </c>
      <c r="AN51" s="175">
        <v>38</v>
      </c>
    </row>
    <row r="52" spans="1:40" ht="18" customHeight="1">
      <c r="A52" s="205" t="s">
        <v>691</v>
      </c>
      <c r="B52" s="182" t="s">
        <v>95</v>
      </c>
      <c r="C52" s="147">
        <f>IF(SUM(E52:T52,V52:AG52,AJ52:AN52)=SUM(C53:C54),C53+C54,"ERR!!")</f>
        <v>7669</v>
      </c>
      <c r="D52" s="147">
        <f>IF(SUM(E52:T52)=SUM(D53:D54),D53+D54,"ERR!!")</f>
        <v>3719</v>
      </c>
      <c r="E52" s="161">
        <f aca="true" t="shared" si="37" ref="E52:Q52">E53+E54</f>
        <v>102</v>
      </c>
      <c r="F52" s="161">
        <f t="shared" si="37"/>
        <v>569</v>
      </c>
      <c r="G52" s="161">
        <f t="shared" si="37"/>
        <v>562</v>
      </c>
      <c r="H52" s="161">
        <f t="shared" si="37"/>
        <v>80</v>
      </c>
      <c r="I52" s="161">
        <f t="shared" si="37"/>
        <v>180</v>
      </c>
      <c r="J52" s="161">
        <f t="shared" si="37"/>
        <v>46</v>
      </c>
      <c r="K52" s="161">
        <f t="shared" si="37"/>
        <v>27</v>
      </c>
      <c r="L52" s="161">
        <f t="shared" si="37"/>
        <v>271</v>
      </c>
      <c r="M52" s="161">
        <f>M53+M54</f>
        <v>169</v>
      </c>
      <c r="N52" s="161">
        <f>N53+N54</f>
        <v>151</v>
      </c>
      <c r="O52" s="161">
        <f t="shared" si="37"/>
        <v>144</v>
      </c>
      <c r="P52" s="161">
        <f t="shared" si="37"/>
        <v>248</v>
      </c>
      <c r="Q52" s="161">
        <f t="shared" si="37"/>
        <v>110</v>
      </c>
      <c r="R52" s="161">
        <f>R53+R54</f>
        <v>58</v>
      </c>
      <c r="S52" s="161">
        <f>S53+S54</f>
        <v>668</v>
      </c>
      <c r="T52" s="161">
        <f>T53+T54</f>
        <v>334</v>
      </c>
      <c r="U52" s="147">
        <f>IF(SUM(V52:AG52,AJ52:AN52)=SUM(U53:U54),U53+U54,"ERR!!")</f>
        <v>3950</v>
      </c>
      <c r="V52" s="161">
        <f>V53+V54</f>
        <v>545</v>
      </c>
      <c r="W52" s="161">
        <f aca="true" t="shared" si="38" ref="W52:AE52">W53+W54</f>
        <v>22</v>
      </c>
      <c r="X52" s="161">
        <f t="shared" si="38"/>
        <v>49</v>
      </c>
      <c r="Y52" s="161">
        <f t="shared" si="38"/>
        <v>23</v>
      </c>
      <c r="Z52" s="161">
        <f t="shared" si="38"/>
        <v>52</v>
      </c>
      <c r="AA52" s="161">
        <f t="shared" si="38"/>
        <v>14</v>
      </c>
      <c r="AB52" s="161">
        <f t="shared" si="38"/>
        <v>5</v>
      </c>
      <c r="AC52" s="161">
        <f t="shared" si="38"/>
        <v>69</v>
      </c>
      <c r="AD52" s="161">
        <f t="shared" si="38"/>
        <v>215</v>
      </c>
      <c r="AE52" s="161">
        <f t="shared" si="38"/>
        <v>429</v>
      </c>
      <c r="AF52" s="161">
        <f>AF53+AF54</f>
        <v>52</v>
      </c>
      <c r="AG52" s="162">
        <f>AG53+AG54</f>
        <v>264</v>
      </c>
      <c r="AH52" s="206" t="s">
        <v>692</v>
      </c>
      <c r="AI52" s="169" t="s">
        <v>659</v>
      </c>
      <c r="AJ52" s="163">
        <f>AJ53+AJ54</f>
        <v>537</v>
      </c>
      <c r="AK52" s="161">
        <f>AK53+AK54</f>
        <v>542</v>
      </c>
      <c r="AL52" s="161">
        <f>AL53+AL54</f>
        <v>554</v>
      </c>
      <c r="AM52" s="161">
        <f>AM53+AM54</f>
        <v>477</v>
      </c>
      <c r="AN52" s="161">
        <f>AN53+AN54</f>
        <v>101</v>
      </c>
    </row>
    <row r="53" spans="1:40" ht="18" customHeight="1">
      <c r="A53" s="205"/>
      <c r="B53" s="182" t="s">
        <v>97</v>
      </c>
      <c r="C53" s="147">
        <f>SUM(E53:T53,V53:AG53,AJ53:AN53)</f>
        <v>4218</v>
      </c>
      <c r="D53" s="147">
        <f>SUM(E53:T53)</f>
        <v>2037</v>
      </c>
      <c r="E53" s="170">
        <v>59</v>
      </c>
      <c r="F53" s="170">
        <v>318</v>
      </c>
      <c r="G53" s="170">
        <v>309</v>
      </c>
      <c r="H53" s="170">
        <v>36</v>
      </c>
      <c r="I53" s="170">
        <v>88</v>
      </c>
      <c r="J53" s="170">
        <v>25</v>
      </c>
      <c r="K53" s="170">
        <v>12</v>
      </c>
      <c r="L53" s="170">
        <v>162</v>
      </c>
      <c r="M53" s="170">
        <v>85</v>
      </c>
      <c r="N53" s="170">
        <v>90</v>
      </c>
      <c r="O53" s="170">
        <v>83</v>
      </c>
      <c r="P53" s="170">
        <v>120</v>
      </c>
      <c r="Q53" s="170">
        <v>63</v>
      </c>
      <c r="R53" s="170">
        <v>34</v>
      </c>
      <c r="S53" s="170">
        <v>385</v>
      </c>
      <c r="T53" s="170">
        <v>168</v>
      </c>
      <c r="U53" s="147">
        <f>SUM(V53:AG53,AJ53:AN53)</f>
        <v>2181</v>
      </c>
      <c r="V53" s="170">
        <v>284</v>
      </c>
      <c r="W53" s="170">
        <v>7</v>
      </c>
      <c r="X53" s="170">
        <v>23</v>
      </c>
      <c r="Y53" s="170">
        <v>16</v>
      </c>
      <c r="Z53" s="170">
        <v>30</v>
      </c>
      <c r="AA53" s="170">
        <v>6</v>
      </c>
      <c r="AB53" s="170">
        <v>3</v>
      </c>
      <c r="AC53" s="170">
        <v>42</v>
      </c>
      <c r="AD53" s="170">
        <v>109</v>
      </c>
      <c r="AE53" s="170">
        <v>228</v>
      </c>
      <c r="AF53" s="170">
        <v>30</v>
      </c>
      <c r="AG53" s="172">
        <v>150</v>
      </c>
      <c r="AH53" s="186"/>
      <c r="AI53" s="160" t="s">
        <v>660</v>
      </c>
      <c r="AJ53" s="176">
        <v>309</v>
      </c>
      <c r="AK53" s="170">
        <v>318</v>
      </c>
      <c r="AL53" s="170">
        <v>305</v>
      </c>
      <c r="AM53" s="170">
        <v>262</v>
      </c>
      <c r="AN53" s="172">
        <v>59</v>
      </c>
    </row>
    <row r="54" spans="1:40" s="168" customFormat="1" ht="18" customHeight="1">
      <c r="A54" s="206"/>
      <c r="B54" s="183" t="s">
        <v>96</v>
      </c>
      <c r="C54" s="155">
        <f>SUM(E54:T54,V54:AG54,AJ54:AN54)</f>
        <v>3451</v>
      </c>
      <c r="D54" s="155">
        <f>SUM(E54:T54)</f>
        <v>1682</v>
      </c>
      <c r="E54" s="174">
        <v>43</v>
      </c>
      <c r="F54" s="174">
        <v>251</v>
      </c>
      <c r="G54" s="174">
        <v>253</v>
      </c>
      <c r="H54" s="174">
        <v>44</v>
      </c>
      <c r="I54" s="174">
        <v>92</v>
      </c>
      <c r="J54" s="174">
        <v>21</v>
      </c>
      <c r="K54" s="174">
        <v>15</v>
      </c>
      <c r="L54" s="174">
        <v>109</v>
      </c>
      <c r="M54" s="174">
        <v>84</v>
      </c>
      <c r="N54" s="174">
        <v>61</v>
      </c>
      <c r="O54" s="174">
        <v>61</v>
      </c>
      <c r="P54" s="174">
        <v>128</v>
      </c>
      <c r="Q54" s="174">
        <v>47</v>
      </c>
      <c r="R54" s="174">
        <v>24</v>
      </c>
      <c r="S54" s="174">
        <v>283</v>
      </c>
      <c r="T54" s="174">
        <v>166</v>
      </c>
      <c r="U54" s="155">
        <f>SUM(V54:AG54,AJ54:AN54)</f>
        <v>1769</v>
      </c>
      <c r="V54" s="174">
        <v>261</v>
      </c>
      <c r="W54" s="174">
        <v>15</v>
      </c>
      <c r="X54" s="174">
        <v>26</v>
      </c>
      <c r="Y54" s="174">
        <v>7</v>
      </c>
      <c r="Z54" s="174">
        <v>22</v>
      </c>
      <c r="AA54" s="174">
        <v>8</v>
      </c>
      <c r="AB54" s="174">
        <v>2</v>
      </c>
      <c r="AC54" s="174">
        <v>27</v>
      </c>
      <c r="AD54" s="174">
        <v>106</v>
      </c>
      <c r="AE54" s="174">
        <v>201</v>
      </c>
      <c r="AF54" s="174">
        <v>22</v>
      </c>
      <c r="AG54" s="175">
        <v>114</v>
      </c>
      <c r="AH54" s="186"/>
      <c r="AI54" s="164" t="s">
        <v>661</v>
      </c>
      <c r="AJ54" s="177">
        <v>228</v>
      </c>
      <c r="AK54" s="174">
        <v>224</v>
      </c>
      <c r="AL54" s="174">
        <v>249</v>
      </c>
      <c r="AM54" s="174">
        <v>215</v>
      </c>
      <c r="AN54" s="175">
        <v>42</v>
      </c>
    </row>
    <row r="55" spans="1:40" ht="18" customHeight="1">
      <c r="A55" s="205" t="s">
        <v>693</v>
      </c>
      <c r="B55" s="182" t="s">
        <v>95</v>
      </c>
      <c r="C55" s="147">
        <f>IF(SUM(E55:T55,V55:AG55,AJ55:AN55)=SUM(C56:C57),C56+C57,"ERR!!")</f>
        <v>8063</v>
      </c>
      <c r="D55" s="147">
        <f>IF(SUM(E55:T55)=SUM(D56:D57),D56+D57,"ERR!!")</f>
        <v>3902</v>
      </c>
      <c r="E55" s="161">
        <f aca="true" t="shared" si="39" ref="E55:Q55">E56+E57</f>
        <v>117</v>
      </c>
      <c r="F55" s="161">
        <f t="shared" si="39"/>
        <v>571</v>
      </c>
      <c r="G55" s="161">
        <f t="shared" si="39"/>
        <v>585</v>
      </c>
      <c r="H55" s="161">
        <f t="shared" si="39"/>
        <v>87</v>
      </c>
      <c r="I55" s="161">
        <f t="shared" si="39"/>
        <v>208</v>
      </c>
      <c r="J55" s="161">
        <f t="shared" si="39"/>
        <v>47</v>
      </c>
      <c r="K55" s="161">
        <f t="shared" si="39"/>
        <v>29</v>
      </c>
      <c r="L55" s="161">
        <f t="shared" si="39"/>
        <v>333</v>
      </c>
      <c r="M55" s="161">
        <f>M56+M57</f>
        <v>167</v>
      </c>
      <c r="N55" s="161">
        <f>N56+N57</f>
        <v>169</v>
      </c>
      <c r="O55" s="161">
        <f t="shared" si="39"/>
        <v>171</v>
      </c>
      <c r="P55" s="161">
        <f t="shared" si="39"/>
        <v>272</v>
      </c>
      <c r="Q55" s="161">
        <f t="shared" si="39"/>
        <v>121</v>
      </c>
      <c r="R55" s="161">
        <f>R56+R57</f>
        <v>50</v>
      </c>
      <c r="S55" s="161">
        <f>S56+S57</f>
        <v>629</v>
      </c>
      <c r="T55" s="161">
        <f>T56+T57</f>
        <v>346</v>
      </c>
      <c r="U55" s="147">
        <f>IF(SUM(V55:AG55,AJ55:AN55)=SUM(U56:U57),U56+U57,"ERR!!")</f>
        <v>4161</v>
      </c>
      <c r="V55" s="161">
        <f>V56+V57</f>
        <v>540</v>
      </c>
      <c r="W55" s="161">
        <f aca="true" t="shared" si="40" ref="W55:AF55">W56+W57</f>
        <v>28</v>
      </c>
      <c r="X55" s="161">
        <f t="shared" si="40"/>
        <v>79</v>
      </c>
      <c r="Y55" s="161">
        <f t="shared" si="40"/>
        <v>28</v>
      </c>
      <c r="Z55" s="161">
        <f t="shared" si="40"/>
        <v>59</v>
      </c>
      <c r="AA55" s="161">
        <f t="shared" si="40"/>
        <v>21</v>
      </c>
      <c r="AB55" s="161">
        <f t="shared" si="40"/>
        <v>7</v>
      </c>
      <c r="AC55" s="161">
        <f t="shared" si="40"/>
        <v>76</v>
      </c>
      <c r="AD55" s="161">
        <f t="shared" si="40"/>
        <v>206</v>
      </c>
      <c r="AE55" s="161">
        <f t="shared" si="40"/>
        <v>433</v>
      </c>
      <c r="AF55" s="161">
        <f t="shared" si="40"/>
        <v>53</v>
      </c>
      <c r="AG55" s="162">
        <f>AG56+AG57</f>
        <v>273</v>
      </c>
      <c r="AH55" s="206" t="s">
        <v>694</v>
      </c>
      <c r="AI55" s="169" t="s">
        <v>659</v>
      </c>
      <c r="AJ55" s="163">
        <f>AJ56+AJ57</f>
        <v>561</v>
      </c>
      <c r="AK55" s="161">
        <f>AK56+AK57</f>
        <v>588</v>
      </c>
      <c r="AL55" s="161">
        <f>AL56+AL57</f>
        <v>569</v>
      </c>
      <c r="AM55" s="161">
        <f>AM56+AM57</f>
        <v>530</v>
      </c>
      <c r="AN55" s="161">
        <f>AN56+AN57</f>
        <v>110</v>
      </c>
    </row>
    <row r="56" spans="1:40" ht="18" customHeight="1">
      <c r="A56" s="205"/>
      <c r="B56" s="182" t="s">
        <v>97</v>
      </c>
      <c r="C56" s="147">
        <f>SUM(E56:T56,V56:AG56,AJ56:AN56)</f>
        <v>4542</v>
      </c>
      <c r="D56" s="147">
        <f>SUM(E56:T56)</f>
        <v>2181</v>
      </c>
      <c r="E56" s="170">
        <v>66</v>
      </c>
      <c r="F56" s="170">
        <v>324</v>
      </c>
      <c r="G56" s="170">
        <v>326</v>
      </c>
      <c r="H56" s="170">
        <v>50</v>
      </c>
      <c r="I56" s="170">
        <v>113</v>
      </c>
      <c r="J56" s="170">
        <v>23</v>
      </c>
      <c r="K56" s="170">
        <v>11</v>
      </c>
      <c r="L56" s="170">
        <v>171</v>
      </c>
      <c r="M56" s="170">
        <v>95</v>
      </c>
      <c r="N56" s="170">
        <v>86</v>
      </c>
      <c r="O56" s="170">
        <v>102</v>
      </c>
      <c r="P56" s="170">
        <v>157</v>
      </c>
      <c r="Q56" s="170">
        <v>78</v>
      </c>
      <c r="R56" s="170">
        <v>26</v>
      </c>
      <c r="S56" s="170">
        <v>358</v>
      </c>
      <c r="T56" s="170">
        <v>195</v>
      </c>
      <c r="U56" s="147">
        <f>SUM(V56:AG56,AJ56:AN56)</f>
        <v>2361</v>
      </c>
      <c r="V56" s="170">
        <v>293</v>
      </c>
      <c r="W56" s="170">
        <v>18</v>
      </c>
      <c r="X56" s="170">
        <v>44</v>
      </c>
      <c r="Y56" s="170">
        <v>10</v>
      </c>
      <c r="Z56" s="170">
        <v>29</v>
      </c>
      <c r="AA56" s="170">
        <v>13</v>
      </c>
      <c r="AB56" s="170">
        <v>4</v>
      </c>
      <c r="AC56" s="170">
        <v>45</v>
      </c>
      <c r="AD56" s="170">
        <v>123</v>
      </c>
      <c r="AE56" s="170">
        <v>237</v>
      </c>
      <c r="AF56" s="170">
        <v>24</v>
      </c>
      <c r="AG56" s="172">
        <v>149</v>
      </c>
      <c r="AH56" s="186"/>
      <c r="AI56" s="160" t="s">
        <v>660</v>
      </c>
      <c r="AJ56" s="176">
        <v>308</v>
      </c>
      <c r="AK56" s="170">
        <v>357</v>
      </c>
      <c r="AL56" s="170">
        <v>338</v>
      </c>
      <c r="AM56" s="170">
        <v>310</v>
      </c>
      <c r="AN56" s="172">
        <v>59</v>
      </c>
    </row>
    <row r="57" spans="1:40" s="168" customFormat="1" ht="18" customHeight="1">
      <c r="A57" s="206"/>
      <c r="B57" s="183" t="s">
        <v>96</v>
      </c>
      <c r="C57" s="155">
        <f>SUM(E57:T57,V57:AG57,AJ57:AN57)</f>
        <v>3521</v>
      </c>
      <c r="D57" s="155">
        <f>SUM(E57:T57)</f>
        <v>1721</v>
      </c>
      <c r="E57" s="174">
        <v>51</v>
      </c>
      <c r="F57" s="174">
        <v>247</v>
      </c>
      <c r="G57" s="174">
        <v>259</v>
      </c>
      <c r="H57" s="174">
        <v>37</v>
      </c>
      <c r="I57" s="174">
        <v>95</v>
      </c>
      <c r="J57" s="174">
        <v>24</v>
      </c>
      <c r="K57" s="174">
        <v>18</v>
      </c>
      <c r="L57" s="174">
        <v>162</v>
      </c>
      <c r="M57" s="174">
        <v>72</v>
      </c>
      <c r="N57" s="174">
        <v>83</v>
      </c>
      <c r="O57" s="174">
        <v>69</v>
      </c>
      <c r="P57" s="174">
        <v>115</v>
      </c>
      <c r="Q57" s="174">
        <v>43</v>
      </c>
      <c r="R57" s="174">
        <v>24</v>
      </c>
      <c r="S57" s="174">
        <v>271</v>
      </c>
      <c r="T57" s="174">
        <v>151</v>
      </c>
      <c r="U57" s="155">
        <f>SUM(V57:AG57,AJ57:AN57)</f>
        <v>1800</v>
      </c>
      <c r="V57" s="174">
        <v>247</v>
      </c>
      <c r="W57" s="174">
        <v>10</v>
      </c>
      <c r="X57" s="174">
        <v>35</v>
      </c>
      <c r="Y57" s="174">
        <v>18</v>
      </c>
      <c r="Z57" s="174">
        <v>30</v>
      </c>
      <c r="AA57" s="174">
        <v>8</v>
      </c>
      <c r="AB57" s="174">
        <v>3</v>
      </c>
      <c r="AC57" s="174">
        <v>31</v>
      </c>
      <c r="AD57" s="174">
        <v>83</v>
      </c>
      <c r="AE57" s="174">
        <v>196</v>
      </c>
      <c r="AF57" s="174">
        <v>29</v>
      </c>
      <c r="AG57" s="175">
        <v>124</v>
      </c>
      <c r="AH57" s="186"/>
      <c r="AI57" s="164" t="s">
        <v>661</v>
      </c>
      <c r="AJ57" s="177">
        <v>253</v>
      </c>
      <c r="AK57" s="174">
        <v>231</v>
      </c>
      <c r="AL57" s="174">
        <v>231</v>
      </c>
      <c r="AM57" s="174">
        <v>220</v>
      </c>
      <c r="AN57" s="175">
        <v>51</v>
      </c>
    </row>
    <row r="58" spans="1:40" ht="18" customHeight="1">
      <c r="A58" s="205" t="s">
        <v>695</v>
      </c>
      <c r="B58" s="182" t="s">
        <v>95</v>
      </c>
      <c r="C58" s="147">
        <f>IF(SUM(E58:T58,V58:AG58,AJ58:AN58)=SUM(C59:C60),C59+C60,"ERR!!")</f>
        <v>7830</v>
      </c>
      <c r="D58" s="147">
        <f>IF(SUM(E58:T58)=SUM(D59:D60),D59+D60,"ERR!!")</f>
        <v>3805</v>
      </c>
      <c r="E58" s="161">
        <f aca="true" t="shared" si="41" ref="E58:Q58">E59+E60</f>
        <v>143</v>
      </c>
      <c r="F58" s="161">
        <f t="shared" si="41"/>
        <v>576</v>
      </c>
      <c r="G58" s="161">
        <f t="shared" si="41"/>
        <v>553</v>
      </c>
      <c r="H58" s="161">
        <f t="shared" si="41"/>
        <v>79</v>
      </c>
      <c r="I58" s="161">
        <f t="shared" si="41"/>
        <v>193</v>
      </c>
      <c r="J58" s="161">
        <f t="shared" si="41"/>
        <v>51</v>
      </c>
      <c r="K58" s="161">
        <f t="shared" si="41"/>
        <v>22</v>
      </c>
      <c r="L58" s="161">
        <f t="shared" si="41"/>
        <v>325</v>
      </c>
      <c r="M58" s="161">
        <f>M59+M60</f>
        <v>183</v>
      </c>
      <c r="N58" s="161">
        <f>N59+N60</f>
        <v>153</v>
      </c>
      <c r="O58" s="161">
        <f t="shared" si="41"/>
        <v>177</v>
      </c>
      <c r="P58" s="161">
        <f t="shared" si="41"/>
        <v>289</v>
      </c>
      <c r="Q58" s="161">
        <f t="shared" si="41"/>
        <v>115</v>
      </c>
      <c r="R58" s="161">
        <f>R59+R60</f>
        <v>48</v>
      </c>
      <c r="S58" s="161">
        <f>S59+S60</f>
        <v>582</v>
      </c>
      <c r="T58" s="161">
        <f>T59+T60</f>
        <v>316</v>
      </c>
      <c r="U58" s="147">
        <f>IF(SUM(V58:AG58,AJ58:AN58)=SUM(U59:U60),U59+U60,"ERR!!")</f>
        <v>4025</v>
      </c>
      <c r="V58" s="161">
        <f>V59+V60</f>
        <v>493</v>
      </c>
      <c r="W58" s="161">
        <f aca="true" t="shared" si="42" ref="W58:AE58">W59+W60</f>
        <v>30</v>
      </c>
      <c r="X58" s="161">
        <f t="shared" si="42"/>
        <v>65</v>
      </c>
      <c r="Y58" s="161">
        <f t="shared" si="42"/>
        <v>35</v>
      </c>
      <c r="Z58" s="161">
        <f t="shared" si="42"/>
        <v>46</v>
      </c>
      <c r="AA58" s="161">
        <f t="shared" si="42"/>
        <v>21</v>
      </c>
      <c r="AB58" s="161">
        <f t="shared" si="42"/>
        <v>10</v>
      </c>
      <c r="AC58" s="161">
        <f t="shared" si="42"/>
        <v>92</v>
      </c>
      <c r="AD58" s="161">
        <f t="shared" si="42"/>
        <v>193</v>
      </c>
      <c r="AE58" s="161">
        <f t="shared" si="42"/>
        <v>416</v>
      </c>
      <c r="AF58" s="161">
        <f>AF59+AF60</f>
        <v>51</v>
      </c>
      <c r="AG58" s="162">
        <f>AG59+AG60</f>
        <v>305</v>
      </c>
      <c r="AH58" s="206" t="s">
        <v>696</v>
      </c>
      <c r="AI58" s="169" t="s">
        <v>659</v>
      </c>
      <c r="AJ58" s="163">
        <f>AJ59+AJ60</f>
        <v>523</v>
      </c>
      <c r="AK58" s="161">
        <f>AK59+AK60</f>
        <v>621</v>
      </c>
      <c r="AL58" s="161">
        <f>AL59+AL60</f>
        <v>534</v>
      </c>
      <c r="AM58" s="161">
        <f>AM59+AM60</f>
        <v>493</v>
      </c>
      <c r="AN58" s="161">
        <f>AN59+AN60</f>
        <v>97</v>
      </c>
    </row>
    <row r="59" spans="1:40" ht="18" customHeight="1">
      <c r="A59" s="205"/>
      <c r="B59" s="182" t="s">
        <v>97</v>
      </c>
      <c r="C59" s="147">
        <f>SUM(E59:T59,V59:AG59,AJ59:AN59)</f>
        <v>4334</v>
      </c>
      <c r="D59" s="147">
        <f>SUM(E59:T59)</f>
        <v>2078</v>
      </c>
      <c r="E59" s="170">
        <v>78</v>
      </c>
      <c r="F59" s="170">
        <v>321</v>
      </c>
      <c r="G59" s="170">
        <v>301</v>
      </c>
      <c r="H59" s="170">
        <v>46</v>
      </c>
      <c r="I59" s="170">
        <v>105</v>
      </c>
      <c r="J59" s="170">
        <v>29</v>
      </c>
      <c r="K59" s="170">
        <v>9</v>
      </c>
      <c r="L59" s="170">
        <v>181</v>
      </c>
      <c r="M59" s="170">
        <v>93</v>
      </c>
      <c r="N59" s="170">
        <v>88</v>
      </c>
      <c r="O59" s="170">
        <v>109</v>
      </c>
      <c r="P59" s="170">
        <v>144</v>
      </c>
      <c r="Q59" s="170">
        <v>64</v>
      </c>
      <c r="R59" s="170">
        <v>24</v>
      </c>
      <c r="S59" s="170">
        <v>311</v>
      </c>
      <c r="T59" s="170">
        <v>175</v>
      </c>
      <c r="U59" s="147">
        <f>SUM(V59:AG59,AJ59:AN59)</f>
        <v>2256</v>
      </c>
      <c r="V59" s="170">
        <v>254</v>
      </c>
      <c r="W59" s="170">
        <v>15</v>
      </c>
      <c r="X59" s="170">
        <v>38</v>
      </c>
      <c r="Y59" s="170">
        <v>21</v>
      </c>
      <c r="Z59" s="170">
        <v>27</v>
      </c>
      <c r="AA59" s="170">
        <v>16</v>
      </c>
      <c r="AB59" s="170">
        <v>5</v>
      </c>
      <c r="AC59" s="170">
        <v>45</v>
      </c>
      <c r="AD59" s="170">
        <v>112</v>
      </c>
      <c r="AE59" s="170">
        <v>238</v>
      </c>
      <c r="AF59" s="170">
        <v>30</v>
      </c>
      <c r="AG59" s="172">
        <v>176</v>
      </c>
      <c r="AH59" s="186"/>
      <c r="AI59" s="160" t="s">
        <v>660</v>
      </c>
      <c r="AJ59" s="176">
        <v>296</v>
      </c>
      <c r="AK59" s="170">
        <v>337</v>
      </c>
      <c r="AL59" s="170">
        <v>319</v>
      </c>
      <c r="AM59" s="170">
        <v>276</v>
      </c>
      <c r="AN59" s="172">
        <v>51</v>
      </c>
    </row>
    <row r="60" spans="1:40" s="168" customFormat="1" ht="18" customHeight="1">
      <c r="A60" s="206"/>
      <c r="B60" s="183" t="s">
        <v>96</v>
      </c>
      <c r="C60" s="155">
        <f>SUM(E60:T60,V60:AG60,AJ60:AN60)</f>
        <v>3496</v>
      </c>
      <c r="D60" s="155">
        <f>SUM(E60:T60)</f>
        <v>1727</v>
      </c>
      <c r="E60" s="174">
        <v>65</v>
      </c>
      <c r="F60" s="174">
        <v>255</v>
      </c>
      <c r="G60" s="174">
        <v>252</v>
      </c>
      <c r="H60" s="174">
        <v>33</v>
      </c>
      <c r="I60" s="174">
        <v>88</v>
      </c>
      <c r="J60" s="174">
        <v>22</v>
      </c>
      <c r="K60" s="174">
        <v>13</v>
      </c>
      <c r="L60" s="174">
        <v>144</v>
      </c>
      <c r="M60" s="174">
        <v>90</v>
      </c>
      <c r="N60" s="174">
        <v>65</v>
      </c>
      <c r="O60" s="174">
        <v>68</v>
      </c>
      <c r="P60" s="174">
        <v>145</v>
      </c>
      <c r="Q60" s="174">
        <v>51</v>
      </c>
      <c r="R60" s="174">
        <v>24</v>
      </c>
      <c r="S60" s="174">
        <v>271</v>
      </c>
      <c r="T60" s="174">
        <v>141</v>
      </c>
      <c r="U60" s="155">
        <f>SUM(V60:AG60,AJ60:AN60)</f>
        <v>1769</v>
      </c>
      <c r="V60" s="174">
        <v>239</v>
      </c>
      <c r="W60" s="174">
        <v>15</v>
      </c>
      <c r="X60" s="174">
        <v>27</v>
      </c>
      <c r="Y60" s="174">
        <v>14</v>
      </c>
      <c r="Z60" s="174">
        <v>19</v>
      </c>
      <c r="AA60" s="174">
        <v>5</v>
      </c>
      <c r="AB60" s="174">
        <v>5</v>
      </c>
      <c r="AC60" s="174">
        <v>47</v>
      </c>
      <c r="AD60" s="174">
        <v>81</v>
      </c>
      <c r="AE60" s="174">
        <v>178</v>
      </c>
      <c r="AF60" s="174">
        <v>21</v>
      </c>
      <c r="AG60" s="175">
        <v>129</v>
      </c>
      <c r="AH60" s="186"/>
      <c r="AI60" s="164" t="s">
        <v>661</v>
      </c>
      <c r="AJ60" s="177">
        <v>227</v>
      </c>
      <c r="AK60" s="174">
        <v>284</v>
      </c>
      <c r="AL60" s="174">
        <v>215</v>
      </c>
      <c r="AM60" s="174">
        <v>217</v>
      </c>
      <c r="AN60" s="175">
        <v>46</v>
      </c>
    </row>
    <row r="61" spans="1:40" ht="18" customHeight="1">
      <c r="A61" s="204" t="s">
        <v>697</v>
      </c>
      <c r="B61" s="182" t="s">
        <v>95</v>
      </c>
      <c r="C61" s="147">
        <f>IF(SUM(E61:T61,V61:AG61,AJ61:AN61)=SUM(C62:C63),C62+C63,"ERR!!")</f>
        <v>36345</v>
      </c>
      <c r="D61" s="147">
        <f>IF(SUM(E61:T61)=SUM(D62:D63),D62+D63,"ERR!!")</f>
        <v>17486</v>
      </c>
      <c r="E61" s="161">
        <f aca="true" t="shared" si="43" ref="E61:AG61">E62+E63</f>
        <v>649</v>
      </c>
      <c r="F61" s="161">
        <f t="shared" si="43"/>
        <v>2372</v>
      </c>
      <c r="G61" s="161">
        <f t="shared" si="43"/>
        <v>2659</v>
      </c>
      <c r="H61" s="161">
        <f t="shared" si="43"/>
        <v>503</v>
      </c>
      <c r="I61" s="161">
        <f t="shared" si="43"/>
        <v>900</v>
      </c>
      <c r="J61" s="161">
        <f t="shared" si="43"/>
        <v>257</v>
      </c>
      <c r="K61" s="161">
        <f t="shared" si="43"/>
        <v>150</v>
      </c>
      <c r="L61" s="161">
        <f t="shared" si="43"/>
        <v>1527</v>
      </c>
      <c r="M61" s="161">
        <f t="shared" si="43"/>
        <v>873</v>
      </c>
      <c r="N61" s="161">
        <f t="shared" si="43"/>
        <v>840</v>
      </c>
      <c r="O61" s="161">
        <f t="shared" si="43"/>
        <v>953</v>
      </c>
      <c r="P61" s="161">
        <f t="shared" si="43"/>
        <v>1444</v>
      </c>
      <c r="Q61" s="161">
        <f t="shared" si="43"/>
        <v>527</v>
      </c>
      <c r="R61" s="161">
        <f t="shared" si="43"/>
        <v>194</v>
      </c>
      <c r="S61" s="161">
        <f t="shared" si="43"/>
        <v>2479</v>
      </c>
      <c r="T61" s="161">
        <f t="shared" si="43"/>
        <v>1159</v>
      </c>
      <c r="U61" s="147">
        <f>IF(SUM(V61:AG61,AJ61:AN61)=SUM(U62:U63),U62+U63,"ERR!!")</f>
        <v>18859</v>
      </c>
      <c r="V61" s="161">
        <f>V62+V63</f>
        <v>2323</v>
      </c>
      <c r="W61" s="161">
        <f t="shared" si="43"/>
        <v>172</v>
      </c>
      <c r="X61" s="161">
        <f t="shared" si="43"/>
        <v>317</v>
      </c>
      <c r="Y61" s="161">
        <f t="shared" si="43"/>
        <v>146</v>
      </c>
      <c r="Z61" s="161">
        <f t="shared" si="43"/>
        <v>278</v>
      </c>
      <c r="AA61" s="161">
        <f t="shared" si="43"/>
        <v>156</v>
      </c>
      <c r="AB61" s="161">
        <f t="shared" si="43"/>
        <v>67</v>
      </c>
      <c r="AC61" s="161">
        <f>AC62+AC63</f>
        <v>415</v>
      </c>
      <c r="AD61" s="161">
        <f>AD62+AD63</f>
        <v>1037</v>
      </c>
      <c r="AE61" s="161">
        <f>AE62+AE63</f>
        <v>1881</v>
      </c>
      <c r="AF61" s="161">
        <f>SUM(AF64,AF67,AF70,AF73,AF76)</f>
        <v>277</v>
      </c>
      <c r="AG61" s="162">
        <f t="shared" si="43"/>
        <v>1420</v>
      </c>
      <c r="AH61" s="207" t="s">
        <v>698</v>
      </c>
      <c r="AI61" s="169" t="s">
        <v>659</v>
      </c>
      <c r="AJ61" s="163">
        <f>AJ62+AJ63</f>
        <v>2579</v>
      </c>
      <c r="AK61" s="161">
        <f>AK62+AK63</f>
        <v>2631</v>
      </c>
      <c r="AL61" s="161">
        <f>AL62+AL63</f>
        <v>2447</v>
      </c>
      <c r="AM61" s="161">
        <f>AM62+AM63</f>
        <v>2203</v>
      </c>
      <c r="AN61" s="161">
        <f>AN62+AN63</f>
        <v>510</v>
      </c>
    </row>
    <row r="62" spans="1:40" ht="18" customHeight="1">
      <c r="A62" s="205"/>
      <c r="B62" s="182" t="s">
        <v>97</v>
      </c>
      <c r="C62" s="147">
        <f>SUM(E62:T62,V62:AG62,AJ62:AN62)</f>
        <v>19966</v>
      </c>
      <c r="D62" s="147">
        <f>SUM(E62:T62)</f>
        <v>9543</v>
      </c>
      <c r="E62" s="161">
        <f aca="true" t="shared" si="44" ref="E62:AG63">SUM(E65,E68,E71,E74,E77)</f>
        <v>355</v>
      </c>
      <c r="F62" s="161">
        <f t="shared" si="44"/>
        <v>1254</v>
      </c>
      <c r="G62" s="161">
        <f t="shared" si="44"/>
        <v>1451</v>
      </c>
      <c r="H62" s="161">
        <f t="shared" si="44"/>
        <v>280</v>
      </c>
      <c r="I62" s="161">
        <f t="shared" si="44"/>
        <v>463</v>
      </c>
      <c r="J62" s="161">
        <f t="shared" si="44"/>
        <v>131</v>
      </c>
      <c r="K62" s="161">
        <f t="shared" si="44"/>
        <v>80</v>
      </c>
      <c r="L62" s="161">
        <f t="shared" si="44"/>
        <v>868</v>
      </c>
      <c r="M62" s="161">
        <f t="shared" si="44"/>
        <v>503</v>
      </c>
      <c r="N62" s="161">
        <f t="shared" si="44"/>
        <v>461</v>
      </c>
      <c r="O62" s="161">
        <f t="shared" si="44"/>
        <v>506</v>
      </c>
      <c r="P62" s="161">
        <f t="shared" si="44"/>
        <v>809</v>
      </c>
      <c r="Q62" s="161">
        <f t="shared" si="44"/>
        <v>274</v>
      </c>
      <c r="R62" s="161">
        <f t="shared" si="44"/>
        <v>100</v>
      </c>
      <c r="S62" s="161">
        <f t="shared" si="44"/>
        <v>1379</v>
      </c>
      <c r="T62" s="161">
        <f t="shared" si="44"/>
        <v>629</v>
      </c>
      <c r="U62" s="147">
        <f>SUM(V62:AG62,AJ62:AN62)</f>
        <v>10423</v>
      </c>
      <c r="V62" s="161">
        <f>SUM(V65,V68,V71,V74,V77)</f>
        <v>1295</v>
      </c>
      <c r="W62" s="161">
        <f t="shared" si="44"/>
        <v>106</v>
      </c>
      <c r="X62" s="161">
        <f t="shared" si="44"/>
        <v>171</v>
      </c>
      <c r="Y62" s="161">
        <f t="shared" si="44"/>
        <v>85</v>
      </c>
      <c r="Z62" s="161">
        <f t="shared" si="44"/>
        <v>163</v>
      </c>
      <c r="AA62" s="161">
        <f t="shared" si="44"/>
        <v>89</v>
      </c>
      <c r="AB62" s="161">
        <f t="shared" si="44"/>
        <v>33</v>
      </c>
      <c r="AC62" s="161">
        <f t="shared" si="44"/>
        <v>200</v>
      </c>
      <c r="AD62" s="161">
        <f t="shared" si="44"/>
        <v>600</v>
      </c>
      <c r="AE62" s="161">
        <f t="shared" si="44"/>
        <v>1023</v>
      </c>
      <c r="AF62" s="161">
        <f t="shared" si="44"/>
        <v>154</v>
      </c>
      <c r="AG62" s="162">
        <f t="shared" si="44"/>
        <v>799</v>
      </c>
      <c r="AH62" s="186"/>
      <c r="AI62" s="160" t="s">
        <v>660</v>
      </c>
      <c r="AJ62" s="163">
        <f aca="true" t="shared" si="45" ref="AJ62:AN63">SUM(AJ65,AJ68,AJ71,AJ74,AJ77)</f>
        <v>1449</v>
      </c>
      <c r="AK62" s="161">
        <f t="shared" si="45"/>
        <v>1397</v>
      </c>
      <c r="AL62" s="161">
        <f t="shared" si="45"/>
        <v>1364</v>
      </c>
      <c r="AM62" s="161">
        <f t="shared" si="45"/>
        <v>1196</v>
      </c>
      <c r="AN62" s="161">
        <f t="shared" si="45"/>
        <v>299</v>
      </c>
    </row>
    <row r="63" spans="1:40" s="168" customFormat="1" ht="18" customHeight="1">
      <c r="A63" s="206"/>
      <c r="B63" s="183" t="s">
        <v>96</v>
      </c>
      <c r="C63" s="155">
        <f>SUM(E63:T63,V63:AG63,AJ63:AN63)</f>
        <v>16379</v>
      </c>
      <c r="D63" s="155">
        <f>SUM(E63:T63)</f>
        <v>7943</v>
      </c>
      <c r="E63" s="165">
        <f t="shared" si="44"/>
        <v>294</v>
      </c>
      <c r="F63" s="165">
        <f t="shared" si="44"/>
        <v>1118</v>
      </c>
      <c r="G63" s="165">
        <f t="shared" si="44"/>
        <v>1208</v>
      </c>
      <c r="H63" s="165">
        <f t="shared" si="44"/>
        <v>223</v>
      </c>
      <c r="I63" s="165">
        <f t="shared" si="44"/>
        <v>437</v>
      </c>
      <c r="J63" s="165">
        <f t="shared" si="44"/>
        <v>126</v>
      </c>
      <c r="K63" s="165">
        <f t="shared" si="44"/>
        <v>70</v>
      </c>
      <c r="L63" s="165">
        <f t="shared" si="44"/>
        <v>659</v>
      </c>
      <c r="M63" s="165">
        <f t="shared" si="44"/>
        <v>370</v>
      </c>
      <c r="N63" s="165">
        <f t="shared" si="44"/>
        <v>379</v>
      </c>
      <c r="O63" s="165">
        <f t="shared" si="44"/>
        <v>447</v>
      </c>
      <c r="P63" s="165">
        <f t="shared" si="44"/>
        <v>635</v>
      </c>
      <c r="Q63" s="165">
        <f t="shared" si="44"/>
        <v>253</v>
      </c>
      <c r="R63" s="165">
        <f t="shared" si="44"/>
        <v>94</v>
      </c>
      <c r="S63" s="165">
        <f t="shared" si="44"/>
        <v>1100</v>
      </c>
      <c r="T63" s="165">
        <f t="shared" si="44"/>
        <v>530</v>
      </c>
      <c r="U63" s="155">
        <f>SUM(V63:AG63,AJ63:AN63)</f>
        <v>8436</v>
      </c>
      <c r="V63" s="165">
        <f>SUM(V66,V69,V72,V75,V78)</f>
        <v>1028</v>
      </c>
      <c r="W63" s="165">
        <f t="shared" si="44"/>
        <v>66</v>
      </c>
      <c r="X63" s="165">
        <f t="shared" si="44"/>
        <v>146</v>
      </c>
      <c r="Y63" s="165">
        <f t="shared" si="44"/>
        <v>61</v>
      </c>
      <c r="Z63" s="165">
        <f t="shared" si="44"/>
        <v>115</v>
      </c>
      <c r="AA63" s="165">
        <f t="shared" si="44"/>
        <v>67</v>
      </c>
      <c r="AB63" s="165">
        <f t="shared" si="44"/>
        <v>34</v>
      </c>
      <c r="AC63" s="165">
        <f t="shared" si="44"/>
        <v>215</v>
      </c>
      <c r="AD63" s="165">
        <f t="shared" si="44"/>
        <v>437</v>
      </c>
      <c r="AE63" s="165">
        <f t="shared" si="44"/>
        <v>858</v>
      </c>
      <c r="AF63" s="161">
        <f t="shared" si="44"/>
        <v>123</v>
      </c>
      <c r="AG63" s="166">
        <f t="shared" si="44"/>
        <v>621</v>
      </c>
      <c r="AH63" s="186"/>
      <c r="AI63" s="164" t="s">
        <v>661</v>
      </c>
      <c r="AJ63" s="167">
        <f t="shared" si="45"/>
        <v>1130</v>
      </c>
      <c r="AK63" s="165">
        <f t="shared" si="45"/>
        <v>1234</v>
      </c>
      <c r="AL63" s="165">
        <f t="shared" si="45"/>
        <v>1083</v>
      </c>
      <c r="AM63" s="165">
        <f t="shared" si="45"/>
        <v>1007</v>
      </c>
      <c r="AN63" s="165">
        <f t="shared" si="45"/>
        <v>211</v>
      </c>
    </row>
    <row r="64" spans="1:40" ht="18" customHeight="1">
      <c r="A64" s="205" t="s">
        <v>699</v>
      </c>
      <c r="B64" s="182" t="s">
        <v>95</v>
      </c>
      <c r="C64" s="147">
        <f>IF(SUM(E64:T64,V64:AG64,AJ64:AN64)=SUM(C65:C66),C65+C66,"ERR!!")</f>
        <v>7290</v>
      </c>
      <c r="D64" s="147">
        <f>IF(SUM(E64:T64)=SUM(D65:D66),D65+D66,"ERR!!")</f>
        <v>3475</v>
      </c>
      <c r="E64" s="161">
        <f aca="true" t="shared" si="46" ref="E64:AE64">E65+E66</f>
        <v>104</v>
      </c>
      <c r="F64" s="161">
        <f t="shared" si="46"/>
        <v>511</v>
      </c>
      <c r="G64" s="161">
        <f t="shared" si="46"/>
        <v>527</v>
      </c>
      <c r="H64" s="161">
        <f t="shared" si="46"/>
        <v>89</v>
      </c>
      <c r="I64" s="161">
        <f t="shared" si="46"/>
        <v>181</v>
      </c>
      <c r="J64" s="161">
        <f t="shared" si="46"/>
        <v>36</v>
      </c>
      <c r="K64" s="161">
        <f t="shared" si="46"/>
        <v>20</v>
      </c>
      <c r="L64" s="161">
        <f t="shared" si="46"/>
        <v>286</v>
      </c>
      <c r="M64" s="161">
        <f t="shared" si="46"/>
        <v>162</v>
      </c>
      <c r="N64" s="161">
        <f t="shared" si="46"/>
        <v>134</v>
      </c>
      <c r="O64" s="161">
        <f t="shared" si="46"/>
        <v>173</v>
      </c>
      <c r="P64" s="161">
        <f t="shared" si="46"/>
        <v>287</v>
      </c>
      <c r="Q64" s="161">
        <f t="shared" si="46"/>
        <v>103</v>
      </c>
      <c r="R64" s="161">
        <f t="shared" si="46"/>
        <v>30</v>
      </c>
      <c r="S64" s="161">
        <f t="shared" si="46"/>
        <v>557</v>
      </c>
      <c r="T64" s="161">
        <f t="shared" si="46"/>
        <v>275</v>
      </c>
      <c r="U64" s="147">
        <f>IF(SUM(V64:AG64,AJ64:AN64)=SUM(U65:U66),U65+U66,"ERR!!")</f>
        <v>3815</v>
      </c>
      <c r="V64" s="161">
        <f>V65+V66</f>
        <v>505</v>
      </c>
      <c r="W64" s="161">
        <f t="shared" si="46"/>
        <v>27</v>
      </c>
      <c r="X64" s="161">
        <f t="shared" si="46"/>
        <v>58</v>
      </c>
      <c r="Y64" s="161">
        <f t="shared" si="46"/>
        <v>22</v>
      </c>
      <c r="Z64" s="161">
        <f t="shared" si="46"/>
        <v>57</v>
      </c>
      <c r="AA64" s="161">
        <f t="shared" si="46"/>
        <v>22</v>
      </c>
      <c r="AB64" s="161">
        <f t="shared" si="46"/>
        <v>12</v>
      </c>
      <c r="AC64" s="161">
        <f t="shared" si="46"/>
        <v>67</v>
      </c>
      <c r="AD64" s="161">
        <f t="shared" si="46"/>
        <v>195</v>
      </c>
      <c r="AE64" s="161">
        <f t="shared" si="46"/>
        <v>378</v>
      </c>
      <c r="AF64" s="179">
        <f>AF65+AF66</f>
        <v>44</v>
      </c>
      <c r="AG64" s="162">
        <f>AG65+AG66</f>
        <v>252</v>
      </c>
      <c r="AH64" s="206" t="s">
        <v>700</v>
      </c>
      <c r="AI64" s="169" t="s">
        <v>659</v>
      </c>
      <c r="AJ64" s="163">
        <f>AJ65+AJ66</f>
        <v>507</v>
      </c>
      <c r="AK64" s="161">
        <f>AK65+AK66</f>
        <v>560</v>
      </c>
      <c r="AL64" s="161">
        <f>AL65+AL66</f>
        <v>529</v>
      </c>
      <c r="AM64" s="161">
        <f>AM65+AM66</f>
        <v>464</v>
      </c>
      <c r="AN64" s="161">
        <f>AN65+AN66</f>
        <v>116</v>
      </c>
    </row>
    <row r="65" spans="1:40" ht="18" customHeight="1">
      <c r="A65" s="205"/>
      <c r="B65" s="182" t="s">
        <v>97</v>
      </c>
      <c r="C65" s="147">
        <f>SUM(E65:T65,V65:AG65,AJ65:AN65)</f>
        <v>4077</v>
      </c>
      <c r="D65" s="147">
        <f>SUM(E65:T65)</f>
        <v>1938</v>
      </c>
      <c r="E65" s="170">
        <v>54</v>
      </c>
      <c r="F65" s="170">
        <v>282</v>
      </c>
      <c r="G65" s="170">
        <v>295</v>
      </c>
      <c r="H65" s="170">
        <v>54</v>
      </c>
      <c r="I65" s="170">
        <v>88</v>
      </c>
      <c r="J65" s="170">
        <v>18</v>
      </c>
      <c r="K65" s="170">
        <v>13</v>
      </c>
      <c r="L65" s="170">
        <v>156</v>
      </c>
      <c r="M65" s="170">
        <v>95</v>
      </c>
      <c r="N65" s="170">
        <v>81</v>
      </c>
      <c r="O65" s="170">
        <v>94</v>
      </c>
      <c r="P65" s="170">
        <v>157</v>
      </c>
      <c r="Q65" s="170">
        <v>63</v>
      </c>
      <c r="R65" s="170">
        <v>14</v>
      </c>
      <c r="S65" s="170">
        <v>317</v>
      </c>
      <c r="T65" s="170">
        <v>157</v>
      </c>
      <c r="U65" s="147">
        <f>SUM(V65:AG65,AJ65:AN65)</f>
        <v>2139</v>
      </c>
      <c r="V65" s="170">
        <v>282</v>
      </c>
      <c r="W65" s="170">
        <v>15</v>
      </c>
      <c r="X65" s="170">
        <v>31</v>
      </c>
      <c r="Y65" s="170">
        <v>15</v>
      </c>
      <c r="Z65" s="170">
        <v>29</v>
      </c>
      <c r="AA65" s="170">
        <v>14</v>
      </c>
      <c r="AB65" s="170">
        <v>5</v>
      </c>
      <c r="AC65" s="170">
        <v>32</v>
      </c>
      <c r="AD65" s="170">
        <v>110</v>
      </c>
      <c r="AE65" s="170">
        <v>226</v>
      </c>
      <c r="AF65" s="170">
        <v>25</v>
      </c>
      <c r="AG65" s="172">
        <v>144</v>
      </c>
      <c r="AH65" s="186"/>
      <c r="AI65" s="160" t="s">
        <v>660</v>
      </c>
      <c r="AJ65" s="176">
        <v>291</v>
      </c>
      <c r="AK65" s="170">
        <v>310</v>
      </c>
      <c r="AL65" s="170">
        <v>301</v>
      </c>
      <c r="AM65" s="170">
        <v>244</v>
      </c>
      <c r="AN65" s="172">
        <v>65</v>
      </c>
    </row>
    <row r="66" spans="1:40" s="168" customFormat="1" ht="18" customHeight="1">
      <c r="A66" s="206"/>
      <c r="B66" s="183" t="s">
        <v>96</v>
      </c>
      <c r="C66" s="155">
        <f>SUM(E66:T66,V66:AG66,AJ66:AN66)</f>
        <v>3213</v>
      </c>
      <c r="D66" s="155">
        <f>SUM(E66:T66)</f>
        <v>1537</v>
      </c>
      <c r="E66" s="174">
        <v>50</v>
      </c>
      <c r="F66" s="174">
        <v>229</v>
      </c>
      <c r="G66" s="174">
        <v>232</v>
      </c>
      <c r="H66" s="174">
        <v>35</v>
      </c>
      <c r="I66" s="174">
        <v>93</v>
      </c>
      <c r="J66" s="174">
        <v>18</v>
      </c>
      <c r="K66" s="174">
        <v>7</v>
      </c>
      <c r="L66" s="174">
        <v>130</v>
      </c>
      <c r="M66" s="174">
        <v>67</v>
      </c>
      <c r="N66" s="174">
        <v>53</v>
      </c>
      <c r="O66" s="174">
        <v>79</v>
      </c>
      <c r="P66" s="174">
        <v>130</v>
      </c>
      <c r="Q66" s="174">
        <v>40</v>
      </c>
      <c r="R66" s="174">
        <v>16</v>
      </c>
      <c r="S66" s="174">
        <v>240</v>
      </c>
      <c r="T66" s="174">
        <v>118</v>
      </c>
      <c r="U66" s="155">
        <f>SUM(V66:AG66,AJ66:AN66)</f>
        <v>1676</v>
      </c>
      <c r="V66" s="174">
        <v>223</v>
      </c>
      <c r="W66" s="174">
        <v>12</v>
      </c>
      <c r="X66" s="174">
        <v>27</v>
      </c>
      <c r="Y66" s="174">
        <v>7</v>
      </c>
      <c r="Z66" s="174">
        <v>28</v>
      </c>
      <c r="AA66" s="174">
        <v>8</v>
      </c>
      <c r="AB66" s="174">
        <v>7</v>
      </c>
      <c r="AC66" s="174">
        <v>35</v>
      </c>
      <c r="AD66" s="174">
        <v>85</v>
      </c>
      <c r="AE66" s="174">
        <v>152</v>
      </c>
      <c r="AF66" s="174">
        <v>19</v>
      </c>
      <c r="AG66" s="175">
        <v>108</v>
      </c>
      <c r="AH66" s="186"/>
      <c r="AI66" s="164" t="s">
        <v>661</v>
      </c>
      <c r="AJ66" s="177">
        <v>216</v>
      </c>
      <c r="AK66" s="174">
        <v>250</v>
      </c>
      <c r="AL66" s="174">
        <v>228</v>
      </c>
      <c r="AM66" s="174">
        <v>220</v>
      </c>
      <c r="AN66" s="175">
        <v>51</v>
      </c>
    </row>
    <row r="67" spans="1:40" ht="18" customHeight="1">
      <c r="A67" s="205" t="s">
        <v>701</v>
      </c>
      <c r="B67" s="182" t="s">
        <v>95</v>
      </c>
      <c r="C67" s="147">
        <f>IF(SUM(E67:T67,V67:AG67,AJ67:AN67)=SUM(C68:C69),C68+C69,"ERR!!")</f>
        <v>7480</v>
      </c>
      <c r="D67" s="147">
        <f>IF(SUM(E67:T67)=SUM(D68:D69),D68+D69,"ERR!!")</f>
        <v>3525</v>
      </c>
      <c r="E67" s="161">
        <f aca="true" t="shared" si="47" ref="E67:Q67">E68+E69</f>
        <v>113</v>
      </c>
      <c r="F67" s="161">
        <f t="shared" si="47"/>
        <v>509</v>
      </c>
      <c r="G67" s="161">
        <f t="shared" si="47"/>
        <v>549</v>
      </c>
      <c r="H67" s="161">
        <f t="shared" si="47"/>
        <v>110</v>
      </c>
      <c r="I67" s="161">
        <f t="shared" si="47"/>
        <v>185</v>
      </c>
      <c r="J67" s="161">
        <f t="shared" si="47"/>
        <v>50</v>
      </c>
      <c r="K67" s="161">
        <f t="shared" si="47"/>
        <v>27</v>
      </c>
      <c r="L67" s="161">
        <f t="shared" si="47"/>
        <v>294</v>
      </c>
      <c r="M67" s="161">
        <f>M68+M69</f>
        <v>164</v>
      </c>
      <c r="N67" s="161">
        <f>N68+N69</f>
        <v>153</v>
      </c>
      <c r="O67" s="161">
        <f t="shared" si="47"/>
        <v>161</v>
      </c>
      <c r="P67" s="161">
        <f t="shared" si="47"/>
        <v>274</v>
      </c>
      <c r="Q67" s="161">
        <f t="shared" si="47"/>
        <v>92</v>
      </c>
      <c r="R67" s="161">
        <f>R68+R69</f>
        <v>47</v>
      </c>
      <c r="S67" s="161">
        <f>S68+S69</f>
        <v>535</v>
      </c>
      <c r="T67" s="161">
        <f>T68+T69</f>
        <v>262</v>
      </c>
      <c r="U67" s="147">
        <f>IF(SUM(V67:AG67,AJ67:AN67)=SUM(U68:U69),U68+U69,"ERR!!")</f>
        <v>3955</v>
      </c>
      <c r="V67" s="161">
        <f>V68+V69</f>
        <v>483</v>
      </c>
      <c r="W67" s="161">
        <f aca="true" t="shared" si="48" ref="W67:AE67">W68+W69</f>
        <v>38</v>
      </c>
      <c r="X67" s="161">
        <f t="shared" si="48"/>
        <v>66</v>
      </c>
      <c r="Y67" s="161">
        <f t="shared" si="48"/>
        <v>26</v>
      </c>
      <c r="Z67" s="161">
        <f t="shared" si="48"/>
        <v>46</v>
      </c>
      <c r="AA67" s="161">
        <f t="shared" si="48"/>
        <v>30</v>
      </c>
      <c r="AB67" s="161">
        <f t="shared" si="48"/>
        <v>12</v>
      </c>
      <c r="AC67" s="161">
        <f t="shared" si="48"/>
        <v>84</v>
      </c>
      <c r="AD67" s="161">
        <f t="shared" si="48"/>
        <v>196</v>
      </c>
      <c r="AE67" s="161">
        <f t="shared" si="48"/>
        <v>396</v>
      </c>
      <c r="AF67" s="161">
        <f>AF68+AF69</f>
        <v>60</v>
      </c>
      <c r="AG67" s="162">
        <f>AG68+AG69</f>
        <v>296</v>
      </c>
      <c r="AH67" s="186" t="s">
        <v>702</v>
      </c>
      <c r="AI67" s="169" t="s">
        <v>659</v>
      </c>
      <c r="AJ67" s="178">
        <f>AJ68+AJ69</f>
        <v>526</v>
      </c>
      <c r="AK67" s="179">
        <f>AK68+AK69</f>
        <v>576</v>
      </c>
      <c r="AL67" s="179">
        <f>AL68+AL69</f>
        <v>539</v>
      </c>
      <c r="AM67" s="179">
        <f>AM68+AM69</f>
        <v>481</v>
      </c>
      <c r="AN67" s="161">
        <f>AN68+AN69</f>
        <v>100</v>
      </c>
    </row>
    <row r="68" spans="1:40" ht="18" customHeight="1">
      <c r="A68" s="205"/>
      <c r="B68" s="182" t="s">
        <v>97</v>
      </c>
      <c r="C68" s="147">
        <f>SUM(E68:T68,V68:AG68,AJ68:AN68)</f>
        <v>4157</v>
      </c>
      <c r="D68" s="147">
        <f>SUM(E68:T68)</f>
        <v>1942</v>
      </c>
      <c r="E68" s="170">
        <v>62</v>
      </c>
      <c r="F68" s="170">
        <v>274</v>
      </c>
      <c r="G68" s="170">
        <v>303</v>
      </c>
      <c r="H68" s="170">
        <v>66</v>
      </c>
      <c r="I68" s="170">
        <v>98</v>
      </c>
      <c r="J68" s="170">
        <v>24</v>
      </c>
      <c r="K68" s="170">
        <v>15</v>
      </c>
      <c r="L68" s="170">
        <v>182</v>
      </c>
      <c r="M68" s="170">
        <v>97</v>
      </c>
      <c r="N68" s="170">
        <v>89</v>
      </c>
      <c r="O68" s="170">
        <v>92</v>
      </c>
      <c r="P68" s="170">
        <v>148</v>
      </c>
      <c r="Q68" s="170">
        <v>42</v>
      </c>
      <c r="R68" s="170">
        <v>24</v>
      </c>
      <c r="S68" s="170">
        <v>293</v>
      </c>
      <c r="T68" s="170">
        <v>133</v>
      </c>
      <c r="U68" s="147">
        <f>SUM(V68:AG68,AJ68:AN68)</f>
        <v>2215</v>
      </c>
      <c r="V68" s="170">
        <v>263</v>
      </c>
      <c r="W68" s="170">
        <v>19</v>
      </c>
      <c r="X68" s="170">
        <v>34</v>
      </c>
      <c r="Y68" s="170">
        <v>16</v>
      </c>
      <c r="Z68" s="170">
        <v>26</v>
      </c>
      <c r="AA68" s="170">
        <v>18</v>
      </c>
      <c r="AB68" s="170">
        <v>7</v>
      </c>
      <c r="AC68" s="170">
        <v>32</v>
      </c>
      <c r="AD68" s="170">
        <v>126</v>
      </c>
      <c r="AE68" s="170">
        <v>214</v>
      </c>
      <c r="AF68" s="170">
        <v>38</v>
      </c>
      <c r="AG68" s="172">
        <v>177</v>
      </c>
      <c r="AH68" s="186"/>
      <c r="AI68" s="160" t="s">
        <v>660</v>
      </c>
      <c r="AJ68" s="176">
        <v>294</v>
      </c>
      <c r="AK68" s="170">
        <v>324</v>
      </c>
      <c r="AL68" s="170">
        <v>295</v>
      </c>
      <c r="AM68" s="170">
        <v>270</v>
      </c>
      <c r="AN68" s="172">
        <v>62</v>
      </c>
    </row>
    <row r="69" spans="1:40" ht="18" customHeight="1">
      <c r="A69" s="206"/>
      <c r="B69" s="183" t="s">
        <v>96</v>
      </c>
      <c r="C69" s="155">
        <f>SUM(E69:T69,V69:AG69,AJ69:AN69)</f>
        <v>3323</v>
      </c>
      <c r="D69" s="155">
        <f>SUM(E69:T69)</f>
        <v>1583</v>
      </c>
      <c r="E69" s="174">
        <v>51</v>
      </c>
      <c r="F69" s="174">
        <v>235</v>
      </c>
      <c r="G69" s="174">
        <v>246</v>
      </c>
      <c r="H69" s="174">
        <v>44</v>
      </c>
      <c r="I69" s="174">
        <v>87</v>
      </c>
      <c r="J69" s="174">
        <v>26</v>
      </c>
      <c r="K69" s="174">
        <v>12</v>
      </c>
      <c r="L69" s="174">
        <v>112</v>
      </c>
      <c r="M69" s="174">
        <v>67</v>
      </c>
      <c r="N69" s="174">
        <v>64</v>
      </c>
      <c r="O69" s="174">
        <v>69</v>
      </c>
      <c r="P69" s="174">
        <v>126</v>
      </c>
      <c r="Q69" s="174">
        <v>50</v>
      </c>
      <c r="R69" s="174">
        <v>23</v>
      </c>
      <c r="S69" s="174">
        <v>242</v>
      </c>
      <c r="T69" s="174">
        <v>129</v>
      </c>
      <c r="U69" s="155">
        <f>SUM(V69:AG69,AJ69:AN69)</f>
        <v>1740</v>
      </c>
      <c r="V69" s="174">
        <v>220</v>
      </c>
      <c r="W69" s="174">
        <v>19</v>
      </c>
      <c r="X69" s="174">
        <v>32</v>
      </c>
      <c r="Y69" s="174">
        <v>10</v>
      </c>
      <c r="Z69" s="174">
        <v>20</v>
      </c>
      <c r="AA69" s="174">
        <v>12</v>
      </c>
      <c r="AB69" s="174">
        <v>5</v>
      </c>
      <c r="AC69" s="174">
        <v>52</v>
      </c>
      <c r="AD69" s="174">
        <v>70</v>
      </c>
      <c r="AE69" s="174">
        <v>182</v>
      </c>
      <c r="AF69" s="174">
        <v>22</v>
      </c>
      <c r="AG69" s="175">
        <v>119</v>
      </c>
      <c r="AH69" s="186"/>
      <c r="AI69" s="164" t="s">
        <v>661</v>
      </c>
      <c r="AJ69" s="177">
        <v>232</v>
      </c>
      <c r="AK69" s="174">
        <v>252</v>
      </c>
      <c r="AL69" s="174">
        <v>244</v>
      </c>
      <c r="AM69" s="174">
        <v>211</v>
      </c>
      <c r="AN69" s="175">
        <v>38</v>
      </c>
    </row>
    <row r="70" spans="1:40" ht="18" customHeight="1">
      <c r="A70" s="189" t="s">
        <v>703</v>
      </c>
      <c r="B70" s="169" t="s">
        <v>95</v>
      </c>
      <c r="C70" s="147">
        <f>IF(SUM(E70:T70,V70:AG70,AJ70:AN70)=SUM(C71:C72),C71+C72,"ERR!!")</f>
        <v>7262</v>
      </c>
      <c r="D70" s="147">
        <f>IF(SUM(E70:T70)=SUM(D71:D72),D71+D72,"ERR!!")</f>
        <v>3462</v>
      </c>
      <c r="E70" s="179">
        <f aca="true" t="shared" si="49" ref="E70:Q70">E71+E72</f>
        <v>135</v>
      </c>
      <c r="F70" s="179">
        <f t="shared" si="49"/>
        <v>490</v>
      </c>
      <c r="G70" s="179">
        <f t="shared" si="49"/>
        <v>513</v>
      </c>
      <c r="H70" s="179">
        <f t="shared" si="49"/>
        <v>87</v>
      </c>
      <c r="I70" s="179">
        <f t="shared" si="49"/>
        <v>184</v>
      </c>
      <c r="J70" s="179">
        <f t="shared" si="49"/>
        <v>53</v>
      </c>
      <c r="K70" s="179">
        <f t="shared" si="49"/>
        <v>28</v>
      </c>
      <c r="L70" s="179">
        <f t="shared" si="49"/>
        <v>315</v>
      </c>
      <c r="M70" s="179">
        <f>M71+M72</f>
        <v>192</v>
      </c>
      <c r="N70" s="179">
        <f>N71+N72</f>
        <v>169</v>
      </c>
      <c r="O70" s="179">
        <f t="shared" si="49"/>
        <v>193</v>
      </c>
      <c r="P70" s="179">
        <f t="shared" si="49"/>
        <v>277</v>
      </c>
      <c r="Q70" s="179">
        <f t="shared" si="49"/>
        <v>109</v>
      </c>
      <c r="R70" s="179">
        <f>R71+R72</f>
        <v>38</v>
      </c>
      <c r="S70" s="179">
        <f>S71+S72</f>
        <v>467</v>
      </c>
      <c r="T70" s="179">
        <f>T71+T72</f>
        <v>212</v>
      </c>
      <c r="U70" s="147">
        <f>IF(SUM(V70:AG70,AJ70:AN70)=SUM(U71:U72),U71+U72,"ERR!!")</f>
        <v>3800</v>
      </c>
      <c r="V70" s="179">
        <f>V71+V72</f>
        <v>454</v>
      </c>
      <c r="W70" s="179">
        <f aca="true" t="shared" si="50" ref="W70:AE70">W71+W72</f>
        <v>36</v>
      </c>
      <c r="X70" s="179">
        <f t="shared" si="50"/>
        <v>63</v>
      </c>
      <c r="Y70" s="179">
        <f t="shared" si="50"/>
        <v>29</v>
      </c>
      <c r="Z70" s="179">
        <f t="shared" si="50"/>
        <v>64</v>
      </c>
      <c r="AA70" s="179">
        <f t="shared" si="50"/>
        <v>33</v>
      </c>
      <c r="AB70" s="179">
        <f t="shared" si="50"/>
        <v>15</v>
      </c>
      <c r="AC70" s="179">
        <f t="shared" si="50"/>
        <v>95</v>
      </c>
      <c r="AD70" s="179">
        <f t="shared" si="50"/>
        <v>214</v>
      </c>
      <c r="AE70" s="179">
        <f t="shared" si="50"/>
        <v>376</v>
      </c>
      <c r="AF70" s="179">
        <f>AF71+AF72</f>
        <v>53</v>
      </c>
      <c r="AG70" s="181">
        <f>AG71+AG72</f>
        <v>264</v>
      </c>
      <c r="AH70" s="186" t="s">
        <v>704</v>
      </c>
      <c r="AI70" s="169" t="s">
        <v>659</v>
      </c>
      <c r="AJ70" s="178">
        <f>AJ71+AJ72</f>
        <v>542</v>
      </c>
      <c r="AK70" s="179">
        <f>AK71+AK72</f>
        <v>531</v>
      </c>
      <c r="AL70" s="179">
        <f>AL71+AL72</f>
        <v>478</v>
      </c>
      <c r="AM70" s="179">
        <f>AM71+AM72</f>
        <v>451</v>
      </c>
      <c r="AN70" s="161">
        <f>AN71+AN72</f>
        <v>102</v>
      </c>
    </row>
    <row r="71" spans="1:40" ht="18" customHeight="1">
      <c r="A71" s="205"/>
      <c r="B71" s="160" t="s">
        <v>97</v>
      </c>
      <c r="C71" s="147">
        <f>SUM(E71:T71,V71:AG71,AJ71:AN71)</f>
        <v>3994</v>
      </c>
      <c r="D71" s="147">
        <f>SUM(E71:T71)</f>
        <v>1885</v>
      </c>
      <c r="E71" s="170">
        <v>70</v>
      </c>
      <c r="F71" s="170">
        <v>259</v>
      </c>
      <c r="G71" s="170">
        <v>269</v>
      </c>
      <c r="H71" s="170">
        <v>47</v>
      </c>
      <c r="I71" s="170">
        <v>93</v>
      </c>
      <c r="J71" s="170">
        <v>30</v>
      </c>
      <c r="K71" s="170">
        <v>18</v>
      </c>
      <c r="L71" s="170">
        <v>169</v>
      </c>
      <c r="M71" s="170">
        <v>113</v>
      </c>
      <c r="N71" s="170">
        <v>85</v>
      </c>
      <c r="O71" s="170">
        <v>103</v>
      </c>
      <c r="P71" s="170">
        <v>173</v>
      </c>
      <c r="Q71" s="170">
        <v>54</v>
      </c>
      <c r="R71" s="170">
        <v>18</v>
      </c>
      <c r="S71" s="170">
        <v>266</v>
      </c>
      <c r="T71" s="170">
        <v>118</v>
      </c>
      <c r="U71" s="147">
        <f>SUM(V71:AG71,AJ71:AN71)</f>
        <v>2109</v>
      </c>
      <c r="V71" s="170">
        <v>269</v>
      </c>
      <c r="W71" s="170">
        <v>25</v>
      </c>
      <c r="X71" s="170">
        <v>35</v>
      </c>
      <c r="Y71" s="170">
        <v>16</v>
      </c>
      <c r="Z71" s="170">
        <v>44</v>
      </c>
      <c r="AA71" s="170">
        <v>20</v>
      </c>
      <c r="AB71" s="170">
        <v>8</v>
      </c>
      <c r="AC71" s="170">
        <v>52</v>
      </c>
      <c r="AD71" s="170">
        <v>119</v>
      </c>
      <c r="AE71" s="170">
        <v>201</v>
      </c>
      <c r="AF71" s="170">
        <v>22</v>
      </c>
      <c r="AG71" s="172">
        <v>152</v>
      </c>
      <c r="AH71" s="186"/>
      <c r="AI71" s="160" t="s">
        <v>660</v>
      </c>
      <c r="AJ71" s="176">
        <v>292</v>
      </c>
      <c r="AK71" s="170">
        <v>276</v>
      </c>
      <c r="AL71" s="170">
        <v>275</v>
      </c>
      <c r="AM71" s="170">
        <v>240</v>
      </c>
      <c r="AN71" s="172">
        <v>63</v>
      </c>
    </row>
    <row r="72" spans="1:40" s="168" customFormat="1" ht="18" customHeight="1">
      <c r="A72" s="206"/>
      <c r="B72" s="164" t="s">
        <v>96</v>
      </c>
      <c r="C72" s="155">
        <f>SUM(E72:T72,V72:AG72,AJ72:AN72)</f>
        <v>3268</v>
      </c>
      <c r="D72" s="155">
        <f>SUM(E72:T72)</f>
        <v>1577</v>
      </c>
      <c r="E72" s="174">
        <v>65</v>
      </c>
      <c r="F72" s="174">
        <v>231</v>
      </c>
      <c r="G72" s="174">
        <v>244</v>
      </c>
      <c r="H72" s="174">
        <v>40</v>
      </c>
      <c r="I72" s="174">
        <v>91</v>
      </c>
      <c r="J72" s="174">
        <v>23</v>
      </c>
      <c r="K72" s="174">
        <v>10</v>
      </c>
      <c r="L72" s="174">
        <v>146</v>
      </c>
      <c r="M72" s="174">
        <v>79</v>
      </c>
      <c r="N72" s="174">
        <v>84</v>
      </c>
      <c r="O72" s="174">
        <v>90</v>
      </c>
      <c r="P72" s="174">
        <v>104</v>
      </c>
      <c r="Q72" s="174">
        <v>55</v>
      </c>
      <c r="R72" s="174">
        <v>20</v>
      </c>
      <c r="S72" s="174">
        <v>201</v>
      </c>
      <c r="T72" s="174">
        <v>94</v>
      </c>
      <c r="U72" s="155">
        <f>SUM(V72:AG72,AJ72:AN72)</f>
        <v>1691</v>
      </c>
      <c r="V72" s="174">
        <v>185</v>
      </c>
      <c r="W72" s="174">
        <v>11</v>
      </c>
      <c r="X72" s="174">
        <v>28</v>
      </c>
      <c r="Y72" s="174">
        <v>13</v>
      </c>
      <c r="Z72" s="174">
        <v>20</v>
      </c>
      <c r="AA72" s="174">
        <v>13</v>
      </c>
      <c r="AB72" s="174">
        <v>7</v>
      </c>
      <c r="AC72" s="174">
        <v>43</v>
      </c>
      <c r="AD72" s="174">
        <v>95</v>
      </c>
      <c r="AE72" s="174">
        <v>175</v>
      </c>
      <c r="AF72" s="174">
        <v>31</v>
      </c>
      <c r="AG72" s="175">
        <v>112</v>
      </c>
      <c r="AH72" s="186"/>
      <c r="AI72" s="164" t="s">
        <v>661</v>
      </c>
      <c r="AJ72" s="177">
        <v>250</v>
      </c>
      <c r="AK72" s="174">
        <v>255</v>
      </c>
      <c r="AL72" s="174">
        <v>203</v>
      </c>
      <c r="AM72" s="174">
        <v>211</v>
      </c>
      <c r="AN72" s="175">
        <v>39</v>
      </c>
    </row>
    <row r="73" spans="1:40" ht="18" customHeight="1">
      <c r="A73" s="204" t="s">
        <v>705</v>
      </c>
      <c r="B73" s="182" t="s">
        <v>95</v>
      </c>
      <c r="C73" s="147">
        <f>IF(SUM(E73:T73,V73:AG73,AJ73:AN73)=SUM(C74:C75),C74+C75,"ERR!!")</f>
        <v>7239</v>
      </c>
      <c r="D73" s="147">
        <f>IF(SUM(E73:T73)=SUM(D74:D75),D74+D75,"ERR!!")</f>
        <v>3484</v>
      </c>
      <c r="E73" s="161">
        <f aca="true" t="shared" si="51" ref="E73:Q73">E74+E75</f>
        <v>140</v>
      </c>
      <c r="F73" s="161">
        <f t="shared" si="51"/>
        <v>421</v>
      </c>
      <c r="G73" s="161">
        <f t="shared" si="51"/>
        <v>531</v>
      </c>
      <c r="H73" s="161">
        <f t="shared" si="51"/>
        <v>101</v>
      </c>
      <c r="I73" s="161">
        <f t="shared" si="51"/>
        <v>185</v>
      </c>
      <c r="J73" s="161">
        <f t="shared" si="51"/>
        <v>62</v>
      </c>
      <c r="K73" s="161">
        <f t="shared" si="51"/>
        <v>33</v>
      </c>
      <c r="L73" s="161">
        <f t="shared" si="51"/>
        <v>298</v>
      </c>
      <c r="M73" s="161">
        <f>M74+M75</f>
        <v>169</v>
      </c>
      <c r="N73" s="161">
        <f>N74+N75</f>
        <v>179</v>
      </c>
      <c r="O73" s="161">
        <f t="shared" si="51"/>
        <v>198</v>
      </c>
      <c r="P73" s="161">
        <f t="shared" si="51"/>
        <v>312</v>
      </c>
      <c r="Q73" s="161">
        <f t="shared" si="51"/>
        <v>117</v>
      </c>
      <c r="R73" s="161">
        <f>R74+R75</f>
        <v>43</v>
      </c>
      <c r="S73" s="161">
        <f>S74+S75</f>
        <v>478</v>
      </c>
      <c r="T73" s="161">
        <f>T74+T75</f>
        <v>217</v>
      </c>
      <c r="U73" s="147">
        <f>IF(SUM(V73:AG73,AJ73:AN73)=SUM(U74:U75),U74+U75,"ERR!!")</f>
        <v>3755</v>
      </c>
      <c r="V73" s="161">
        <f>V74+V75</f>
        <v>461</v>
      </c>
      <c r="W73" s="161">
        <f aca="true" t="shared" si="52" ref="W73:AE73">W74+W75</f>
        <v>30</v>
      </c>
      <c r="X73" s="161">
        <f t="shared" si="52"/>
        <v>61</v>
      </c>
      <c r="Y73" s="161">
        <f t="shared" si="52"/>
        <v>40</v>
      </c>
      <c r="Z73" s="161">
        <f t="shared" si="52"/>
        <v>48</v>
      </c>
      <c r="AA73" s="161">
        <f t="shared" si="52"/>
        <v>38</v>
      </c>
      <c r="AB73" s="161">
        <f t="shared" si="52"/>
        <v>14</v>
      </c>
      <c r="AC73" s="161">
        <f t="shared" si="52"/>
        <v>83</v>
      </c>
      <c r="AD73" s="161">
        <f t="shared" si="52"/>
        <v>231</v>
      </c>
      <c r="AE73" s="161">
        <f t="shared" si="52"/>
        <v>332</v>
      </c>
      <c r="AF73" s="161">
        <f>AF74+AF75</f>
        <v>67</v>
      </c>
      <c r="AG73" s="162">
        <f>AG74+AG75</f>
        <v>314</v>
      </c>
      <c r="AH73" s="207" t="s">
        <v>706</v>
      </c>
      <c r="AI73" s="169" t="s">
        <v>659</v>
      </c>
      <c r="AJ73" s="163">
        <f>AJ74+AJ75</f>
        <v>516</v>
      </c>
      <c r="AK73" s="161">
        <f>AK74+AK75</f>
        <v>508</v>
      </c>
      <c r="AL73" s="161">
        <f>AL74+AL75</f>
        <v>475</v>
      </c>
      <c r="AM73" s="161">
        <f>AM74+AM75</f>
        <v>437</v>
      </c>
      <c r="AN73" s="161">
        <f>AN74+AN75</f>
        <v>100</v>
      </c>
    </row>
    <row r="74" spans="1:40" ht="18" customHeight="1">
      <c r="A74" s="205"/>
      <c r="B74" s="182" t="s">
        <v>97</v>
      </c>
      <c r="C74" s="147">
        <f>SUM(E74:T74,V74:AG74,AJ74:AN74)</f>
        <v>3856</v>
      </c>
      <c r="D74" s="147">
        <f>SUM(E74:T74)</f>
        <v>1837</v>
      </c>
      <c r="E74" s="170">
        <v>77</v>
      </c>
      <c r="F74" s="170">
        <v>213</v>
      </c>
      <c r="G74" s="170">
        <v>280</v>
      </c>
      <c r="H74" s="170">
        <v>51</v>
      </c>
      <c r="I74" s="170">
        <v>99</v>
      </c>
      <c r="J74" s="170">
        <v>30</v>
      </c>
      <c r="K74" s="170">
        <v>14</v>
      </c>
      <c r="L74" s="170">
        <v>157</v>
      </c>
      <c r="M74" s="170">
        <v>92</v>
      </c>
      <c r="N74" s="170">
        <v>93</v>
      </c>
      <c r="O74" s="170">
        <v>101</v>
      </c>
      <c r="P74" s="170">
        <v>173</v>
      </c>
      <c r="Q74" s="170">
        <v>61</v>
      </c>
      <c r="R74" s="170">
        <v>22</v>
      </c>
      <c r="S74" s="170">
        <v>262</v>
      </c>
      <c r="T74" s="170">
        <v>112</v>
      </c>
      <c r="U74" s="147">
        <f>SUM(V74:AG74,AJ74:AN74)</f>
        <v>2019</v>
      </c>
      <c r="V74" s="170">
        <v>241</v>
      </c>
      <c r="W74" s="170">
        <v>18</v>
      </c>
      <c r="X74" s="170">
        <v>29</v>
      </c>
      <c r="Y74" s="170">
        <v>23</v>
      </c>
      <c r="Z74" s="170">
        <v>28</v>
      </c>
      <c r="AA74" s="170">
        <v>20</v>
      </c>
      <c r="AB74" s="170">
        <v>8</v>
      </c>
      <c r="AC74" s="170">
        <v>41</v>
      </c>
      <c r="AD74" s="170">
        <v>121</v>
      </c>
      <c r="AE74" s="170">
        <v>168</v>
      </c>
      <c r="AF74" s="170">
        <v>36</v>
      </c>
      <c r="AG74" s="172">
        <v>168</v>
      </c>
      <c r="AH74" s="186"/>
      <c r="AI74" s="160" t="s">
        <v>660</v>
      </c>
      <c r="AJ74" s="176">
        <v>298</v>
      </c>
      <c r="AK74" s="170">
        <v>263</v>
      </c>
      <c r="AL74" s="170">
        <v>256</v>
      </c>
      <c r="AM74" s="170">
        <v>250</v>
      </c>
      <c r="AN74" s="172">
        <v>51</v>
      </c>
    </row>
    <row r="75" spans="1:40" s="168" customFormat="1" ht="18" customHeight="1">
      <c r="A75" s="206"/>
      <c r="B75" s="183" t="s">
        <v>96</v>
      </c>
      <c r="C75" s="155">
        <f>SUM(E75:T75,V75:AG75,AJ75:AN75)</f>
        <v>3383</v>
      </c>
      <c r="D75" s="155">
        <f>SUM(E75:T75)</f>
        <v>1647</v>
      </c>
      <c r="E75" s="174">
        <v>63</v>
      </c>
      <c r="F75" s="174">
        <v>208</v>
      </c>
      <c r="G75" s="174">
        <v>251</v>
      </c>
      <c r="H75" s="174">
        <v>50</v>
      </c>
      <c r="I75" s="174">
        <v>86</v>
      </c>
      <c r="J75" s="174">
        <v>32</v>
      </c>
      <c r="K75" s="174">
        <v>19</v>
      </c>
      <c r="L75" s="174">
        <v>141</v>
      </c>
      <c r="M75" s="174">
        <v>77</v>
      </c>
      <c r="N75" s="174">
        <v>86</v>
      </c>
      <c r="O75" s="174">
        <v>97</v>
      </c>
      <c r="P75" s="174">
        <v>139</v>
      </c>
      <c r="Q75" s="174">
        <v>56</v>
      </c>
      <c r="R75" s="174">
        <v>21</v>
      </c>
      <c r="S75" s="174">
        <v>216</v>
      </c>
      <c r="T75" s="174">
        <v>105</v>
      </c>
      <c r="U75" s="155">
        <f>SUM(V75:AG75,AJ75:AN75)</f>
        <v>1736</v>
      </c>
      <c r="V75" s="174">
        <v>220</v>
      </c>
      <c r="W75" s="174">
        <v>12</v>
      </c>
      <c r="X75" s="174">
        <v>32</v>
      </c>
      <c r="Y75" s="174">
        <v>17</v>
      </c>
      <c r="Z75" s="174">
        <v>20</v>
      </c>
      <c r="AA75" s="174">
        <v>18</v>
      </c>
      <c r="AB75" s="174">
        <v>6</v>
      </c>
      <c r="AC75" s="174">
        <v>42</v>
      </c>
      <c r="AD75" s="174">
        <v>110</v>
      </c>
      <c r="AE75" s="174">
        <v>164</v>
      </c>
      <c r="AF75" s="174">
        <v>31</v>
      </c>
      <c r="AG75" s="175">
        <v>146</v>
      </c>
      <c r="AH75" s="186"/>
      <c r="AI75" s="164" t="s">
        <v>661</v>
      </c>
      <c r="AJ75" s="177">
        <v>218</v>
      </c>
      <c r="AK75" s="174">
        <v>245</v>
      </c>
      <c r="AL75" s="174">
        <v>219</v>
      </c>
      <c r="AM75" s="174">
        <v>187</v>
      </c>
      <c r="AN75" s="175">
        <v>49</v>
      </c>
    </row>
    <row r="76" spans="1:40" ht="18" customHeight="1">
      <c r="A76" s="205" t="s">
        <v>707</v>
      </c>
      <c r="B76" s="182" t="s">
        <v>95</v>
      </c>
      <c r="C76" s="147">
        <f>IF(SUM(E76:T76,V76:AG76,AJ76:AN76)=SUM(C77:C78),C77+C78,"ERR!!")</f>
        <v>7074</v>
      </c>
      <c r="D76" s="147">
        <f>IF(SUM(E76:T76)=SUM(D77:D78),D77+D78,"ERR!!")</f>
        <v>3540</v>
      </c>
      <c r="E76" s="161">
        <f aca="true" t="shared" si="53" ref="E76:Q76">E77+E78</f>
        <v>157</v>
      </c>
      <c r="F76" s="161">
        <f t="shared" si="53"/>
        <v>441</v>
      </c>
      <c r="G76" s="161">
        <f t="shared" si="53"/>
        <v>539</v>
      </c>
      <c r="H76" s="161">
        <f t="shared" si="53"/>
        <v>116</v>
      </c>
      <c r="I76" s="161">
        <f t="shared" si="53"/>
        <v>165</v>
      </c>
      <c r="J76" s="161">
        <f t="shared" si="53"/>
        <v>56</v>
      </c>
      <c r="K76" s="161">
        <f t="shared" si="53"/>
        <v>42</v>
      </c>
      <c r="L76" s="161">
        <f t="shared" si="53"/>
        <v>334</v>
      </c>
      <c r="M76" s="161">
        <f>M77+M78</f>
        <v>186</v>
      </c>
      <c r="N76" s="161">
        <f>N77+N78</f>
        <v>205</v>
      </c>
      <c r="O76" s="161">
        <f t="shared" si="53"/>
        <v>228</v>
      </c>
      <c r="P76" s="161">
        <f t="shared" si="53"/>
        <v>294</v>
      </c>
      <c r="Q76" s="161">
        <f t="shared" si="53"/>
        <v>106</v>
      </c>
      <c r="R76" s="161">
        <f>R77+R78</f>
        <v>36</v>
      </c>
      <c r="S76" s="161">
        <f>S77+S78</f>
        <v>442</v>
      </c>
      <c r="T76" s="161">
        <f>T77+T78</f>
        <v>193</v>
      </c>
      <c r="U76" s="147">
        <f>IF(SUM(V76:AG76,AJ76:AN76)=SUM(U77:U78),U77+U78,"ERR!!")</f>
        <v>3534</v>
      </c>
      <c r="V76" s="161">
        <f>V77+V78</f>
        <v>420</v>
      </c>
      <c r="W76" s="161">
        <f aca="true" t="shared" si="54" ref="W76:AE76">W77+W78</f>
        <v>41</v>
      </c>
      <c r="X76" s="161">
        <f t="shared" si="54"/>
        <v>69</v>
      </c>
      <c r="Y76" s="161">
        <f t="shared" si="54"/>
        <v>29</v>
      </c>
      <c r="Z76" s="161">
        <f t="shared" si="54"/>
        <v>63</v>
      </c>
      <c r="AA76" s="161">
        <f t="shared" si="54"/>
        <v>33</v>
      </c>
      <c r="AB76" s="161">
        <f t="shared" si="54"/>
        <v>14</v>
      </c>
      <c r="AC76" s="161">
        <f t="shared" si="54"/>
        <v>86</v>
      </c>
      <c r="AD76" s="161">
        <f t="shared" si="54"/>
        <v>201</v>
      </c>
      <c r="AE76" s="161">
        <f t="shared" si="54"/>
        <v>399</v>
      </c>
      <c r="AF76" s="161">
        <f>AF77+AF78</f>
        <v>53</v>
      </c>
      <c r="AG76" s="162">
        <f>AG77+AG78</f>
        <v>294</v>
      </c>
      <c r="AH76" s="206" t="s">
        <v>708</v>
      </c>
      <c r="AI76" s="169" t="s">
        <v>659</v>
      </c>
      <c r="AJ76" s="163">
        <f>AJ77+AJ78</f>
        <v>488</v>
      </c>
      <c r="AK76" s="161">
        <f>AK77+AK78</f>
        <v>456</v>
      </c>
      <c r="AL76" s="161">
        <f>AL77+AL78</f>
        <v>426</v>
      </c>
      <c r="AM76" s="161">
        <f>AM77+AM78</f>
        <v>370</v>
      </c>
      <c r="AN76" s="161">
        <f>AN77+AN78</f>
        <v>92</v>
      </c>
    </row>
    <row r="77" spans="1:40" ht="18" customHeight="1">
      <c r="A77" s="205"/>
      <c r="B77" s="182" t="s">
        <v>97</v>
      </c>
      <c r="C77" s="147">
        <f>SUM(E77:T77,V77:AG77,AJ77:AN77)</f>
        <v>3882</v>
      </c>
      <c r="D77" s="147">
        <f>SUM(E77:T77)</f>
        <v>1941</v>
      </c>
      <c r="E77" s="170">
        <v>92</v>
      </c>
      <c r="F77" s="170">
        <v>226</v>
      </c>
      <c r="G77" s="170">
        <v>304</v>
      </c>
      <c r="H77" s="170">
        <v>62</v>
      </c>
      <c r="I77" s="170">
        <v>85</v>
      </c>
      <c r="J77" s="170">
        <v>29</v>
      </c>
      <c r="K77" s="170">
        <v>20</v>
      </c>
      <c r="L77" s="170">
        <v>204</v>
      </c>
      <c r="M77" s="170">
        <v>106</v>
      </c>
      <c r="N77" s="170">
        <v>113</v>
      </c>
      <c r="O77" s="170">
        <v>116</v>
      </c>
      <c r="P77" s="170">
        <v>158</v>
      </c>
      <c r="Q77" s="170">
        <v>54</v>
      </c>
      <c r="R77" s="170">
        <v>22</v>
      </c>
      <c r="S77" s="170">
        <v>241</v>
      </c>
      <c r="T77" s="170">
        <v>109</v>
      </c>
      <c r="U77" s="147">
        <f>SUM(V77:AG77,AJ77:AN77)</f>
        <v>1941</v>
      </c>
      <c r="V77" s="170">
        <v>240</v>
      </c>
      <c r="W77" s="170">
        <v>29</v>
      </c>
      <c r="X77" s="170">
        <v>42</v>
      </c>
      <c r="Y77" s="170">
        <v>15</v>
      </c>
      <c r="Z77" s="170">
        <v>36</v>
      </c>
      <c r="AA77" s="170">
        <v>17</v>
      </c>
      <c r="AB77" s="170">
        <v>5</v>
      </c>
      <c r="AC77" s="170">
        <v>43</v>
      </c>
      <c r="AD77" s="170">
        <v>124</v>
      </c>
      <c r="AE77" s="170">
        <v>214</v>
      </c>
      <c r="AF77" s="170">
        <v>33</v>
      </c>
      <c r="AG77" s="172">
        <v>158</v>
      </c>
      <c r="AH77" s="186"/>
      <c r="AI77" s="160" t="s">
        <v>660</v>
      </c>
      <c r="AJ77" s="176">
        <v>274</v>
      </c>
      <c r="AK77" s="170">
        <v>224</v>
      </c>
      <c r="AL77" s="170">
        <v>237</v>
      </c>
      <c r="AM77" s="170">
        <v>192</v>
      </c>
      <c r="AN77" s="172">
        <v>58</v>
      </c>
    </row>
    <row r="78" spans="1:40" s="168" customFormat="1" ht="18" customHeight="1">
      <c r="A78" s="206"/>
      <c r="B78" s="183" t="s">
        <v>96</v>
      </c>
      <c r="C78" s="155">
        <f>SUM(E78:T78,V78:AG78,AJ78:AN78)</f>
        <v>3192</v>
      </c>
      <c r="D78" s="155">
        <f>SUM(E78:T78)</f>
        <v>1599</v>
      </c>
      <c r="E78" s="174">
        <v>65</v>
      </c>
      <c r="F78" s="174">
        <v>215</v>
      </c>
      <c r="G78" s="174">
        <v>235</v>
      </c>
      <c r="H78" s="174">
        <v>54</v>
      </c>
      <c r="I78" s="174">
        <v>80</v>
      </c>
      <c r="J78" s="174">
        <v>27</v>
      </c>
      <c r="K78" s="174">
        <v>22</v>
      </c>
      <c r="L78" s="174">
        <v>130</v>
      </c>
      <c r="M78" s="174">
        <v>80</v>
      </c>
      <c r="N78" s="174">
        <v>92</v>
      </c>
      <c r="O78" s="174">
        <v>112</v>
      </c>
      <c r="P78" s="174">
        <v>136</v>
      </c>
      <c r="Q78" s="174">
        <v>52</v>
      </c>
      <c r="R78" s="174">
        <v>14</v>
      </c>
      <c r="S78" s="174">
        <v>201</v>
      </c>
      <c r="T78" s="174">
        <v>84</v>
      </c>
      <c r="U78" s="155">
        <f>SUM(V78:AG78,AJ78:AN78)</f>
        <v>1593</v>
      </c>
      <c r="V78" s="174">
        <v>180</v>
      </c>
      <c r="W78" s="174">
        <v>12</v>
      </c>
      <c r="X78" s="174">
        <v>27</v>
      </c>
      <c r="Y78" s="174">
        <v>14</v>
      </c>
      <c r="Z78" s="174">
        <v>27</v>
      </c>
      <c r="AA78" s="174">
        <v>16</v>
      </c>
      <c r="AB78" s="174">
        <v>9</v>
      </c>
      <c r="AC78" s="174">
        <v>43</v>
      </c>
      <c r="AD78" s="174">
        <v>77</v>
      </c>
      <c r="AE78" s="174">
        <v>185</v>
      </c>
      <c r="AF78" s="174">
        <v>20</v>
      </c>
      <c r="AG78" s="175">
        <v>136</v>
      </c>
      <c r="AH78" s="186"/>
      <c r="AI78" s="164" t="s">
        <v>661</v>
      </c>
      <c r="AJ78" s="177">
        <v>214</v>
      </c>
      <c r="AK78" s="174">
        <v>232</v>
      </c>
      <c r="AL78" s="174">
        <v>189</v>
      </c>
      <c r="AM78" s="174">
        <v>178</v>
      </c>
      <c r="AN78" s="175">
        <v>34</v>
      </c>
    </row>
    <row r="79" spans="1:40" ht="18" customHeight="1">
      <c r="A79" s="204" t="s">
        <v>709</v>
      </c>
      <c r="B79" s="182" t="s">
        <v>95</v>
      </c>
      <c r="C79" s="147">
        <f>IF(SUM(E79:T79,V79:AG79,AJ79:AN79)=SUM(C80:C81),C80+C81,"ERR!!")</f>
        <v>40020</v>
      </c>
      <c r="D79" s="147">
        <f>IF(SUM(E79:T79)=SUM(D80:D81),D80+D81,"ERR!!")</f>
        <v>20588</v>
      </c>
      <c r="E79" s="161">
        <f aca="true" t="shared" si="55" ref="E79:AG79">E80+E81</f>
        <v>905</v>
      </c>
      <c r="F79" s="161">
        <f t="shared" si="55"/>
        <v>2190</v>
      </c>
      <c r="G79" s="161">
        <f t="shared" si="55"/>
        <v>3048</v>
      </c>
      <c r="H79" s="161">
        <f t="shared" si="55"/>
        <v>644</v>
      </c>
      <c r="I79" s="161">
        <f t="shared" si="55"/>
        <v>973</v>
      </c>
      <c r="J79" s="161">
        <f t="shared" si="55"/>
        <v>445</v>
      </c>
      <c r="K79" s="161">
        <f t="shared" si="55"/>
        <v>206</v>
      </c>
      <c r="L79" s="161">
        <f t="shared" si="55"/>
        <v>2053</v>
      </c>
      <c r="M79" s="161">
        <f t="shared" si="55"/>
        <v>1215</v>
      </c>
      <c r="N79" s="161">
        <f t="shared" si="55"/>
        <v>1298</v>
      </c>
      <c r="O79" s="161">
        <f t="shared" si="55"/>
        <v>1532</v>
      </c>
      <c r="P79" s="161">
        <f t="shared" si="55"/>
        <v>2009</v>
      </c>
      <c r="Q79" s="161">
        <f t="shared" si="55"/>
        <v>725</v>
      </c>
      <c r="R79" s="161">
        <f t="shared" si="55"/>
        <v>295</v>
      </c>
      <c r="S79" s="161">
        <f t="shared" si="55"/>
        <v>1999</v>
      </c>
      <c r="T79" s="161">
        <f t="shared" si="55"/>
        <v>1051</v>
      </c>
      <c r="U79" s="147">
        <f>IF(SUM(V79:AG79,AJ79:AN79)=SUM(U80:U81),U80+U81,"ERR!!")</f>
        <v>19432</v>
      </c>
      <c r="V79" s="161">
        <f>V80+V81</f>
        <v>2453</v>
      </c>
      <c r="W79" s="161">
        <f t="shared" si="55"/>
        <v>220</v>
      </c>
      <c r="X79" s="161">
        <f t="shared" si="55"/>
        <v>463</v>
      </c>
      <c r="Y79" s="161">
        <f t="shared" si="55"/>
        <v>242</v>
      </c>
      <c r="Z79" s="161">
        <f t="shared" si="55"/>
        <v>412</v>
      </c>
      <c r="AA79" s="161">
        <f t="shared" si="55"/>
        <v>239</v>
      </c>
      <c r="AB79" s="161">
        <f t="shared" si="55"/>
        <v>84</v>
      </c>
      <c r="AC79" s="161">
        <f t="shared" si="55"/>
        <v>614</v>
      </c>
      <c r="AD79" s="161">
        <f t="shared" si="55"/>
        <v>1402</v>
      </c>
      <c r="AE79" s="161">
        <f t="shared" si="55"/>
        <v>1688</v>
      </c>
      <c r="AF79" s="161">
        <f>SUM(AF82,AF85,AF88,AF91,AF94)</f>
        <v>414</v>
      </c>
      <c r="AG79" s="162">
        <f t="shared" si="55"/>
        <v>2128</v>
      </c>
      <c r="AH79" s="207" t="s">
        <v>710</v>
      </c>
      <c r="AI79" s="169" t="s">
        <v>659</v>
      </c>
      <c r="AJ79" s="163">
        <f>AJ80+AJ81</f>
        <v>2550</v>
      </c>
      <c r="AK79" s="161">
        <f>AK80+AK81</f>
        <v>2109</v>
      </c>
      <c r="AL79" s="161">
        <f>AL80+AL81</f>
        <v>2105</v>
      </c>
      <c r="AM79" s="161">
        <f>AM80+AM81</f>
        <v>1838</v>
      </c>
      <c r="AN79" s="161">
        <f>AN80+AN81</f>
        <v>471</v>
      </c>
    </row>
    <row r="80" spans="1:40" ht="18" customHeight="1">
      <c r="A80" s="205"/>
      <c r="B80" s="182" t="s">
        <v>97</v>
      </c>
      <c r="C80" s="147">
        <f>SUM(E80:T80,V80:AG80,AJ80:AN80)</f>
        <v>21823</v>
      </c>
      <c r="D80" s="147">
        <f>SUM(E80:T80)</f>
        <v>11298</v>
      </c>
      <c r="E80" s="161">
        <f aca="true" t="shared" si="56" ref="E80:Q81">SUM(E83,E86,E89,E92,E95)</f>
        <v>480</v>
      </c>
      <c r="F80" s="161">
        <f t="shared" si="56"/>
        <v>1201</v>
      </c>
      <c r="G80" s="161">
        <f t="shared" si="56"/>
        <v>1710</v>
      </c>
      <c r="H80" s="161">
        <f t="shared" si="56"/>
        <v>333</v>
      </c>
      <c r="I80" s="161">
        <f t="shared" si="56"/>
        <v>526</v>
      </c>
      <c r="J80" s="161">
        <f t="shared" si="56"/>
        <v>254</v>
      </c>
      <c r="K80" s="161">
        <f t="shared" si="56"/>
        <v>107</v>
      </c>
      <c r="L80" s="161">
        <f t="shared" si="56"/>
        <v>1083</v>
      </c>
      <c r="M80" s="161">
        <f t="shared" si="56"/>
        <v>697</v>
      </c>
      <c r="N80" s="161">
        <f t="shared" si="56"/>
        <v>668</v>
      </c>
      <c r="O80" s="161">
        <f t="shared" si="56"/>
        <v>815</v>
      </c>
      <c r="P80" s="161">
        <f t="shared" si="56"/>
        <v>1060</v>
      </c>
      <c r="Q80" s="161">
        <f t="shared" si="56"/>
        <v>419</v>
      </c>
      <c r="R80" s="161">
        <f>SUM(R83,R86,R89,R92,R95)</f>
        <v>163</v>
      </c>
      <c r="S80" s="161">
        <f>SUM(S83,S86,S89,S92,S95)</f>
        <v>1204</v>
      </c>
      <c r="T80" s="161">
        <f aca="true" t="shared" si="57" ref="T80:AG81">SUM(T83,T86,T89,T92,T95)</f>
        <v>578</v>
      </c>
      <c r="U80" s="147">
        <f>SUM(V80:AG80,AJ80:AN80)</f>
        <v>10525</v>
      </c>
      <c r="V80" s="161">
        <f>SUM(V83,V86,V89,V92,V95)</f>
        <v>1292</v>
      </c>
      <c r="W80" s="161">
        <f t="shared" si="57"/>
        <v>120</v>
      </c>
      <c r="X80" s="161">
        <f t="shared" si="57"/>
        <v>248</v>
      </c>
      <c r="Y80" s="161">
        <f t="shared" si="57"/>
        <v>139</v>
      </c>
      <c r="Z80" s="161">
        <f t="shared" si="57"/>
        <v>238</v>
      </c>
      <c r="AA80" s="161">
        <f t="shared" si="57"/>
        <v>121</v>
      </c>
      <c r="AB80" s="161">
        <f t="shared" si="57"/>
        <v>57</v>
      </c>
      <c r="AC80" s="161">
        <f t="shared" si="57"/>
        <v>340</v>
      </c>
      <c r="AD80" s="161">
        <f t="shared" si="57"/>
        <v>756</v>
      </c>
      <c r="AE80" s="161">
        <f t="shared" si="57"/>
        <v>917</v>
      </c>
      <c r="AF80" s="161">
        <f t="shared" si="57"/>
        <v>219</v>
      </c>
      <c r="AG80" s="162">
        <f t="shared" si="57"/>
        <v>1135</v>
      </c>
      <c r="AH80" s="186"/>
      <c r="AI80" s="160" t="s">
        <v>660</v>
      </c>
      <c r="AJ80" s="163">
        <f aca="true" t="shared" si="58" ref="AJ80:AN81">SUM(AJ83,AJ86,AJ89,AJ92,AJ95)</f>
        <v>1397</v>
      </c>
      <c r="AK80" s="161">
        <f t="shared" si="58"/>
        <v>1176</v>
      </c>
      <c r="AL80" s="161">
        <f t="shared" si="58"/>
        <v>1110</v>
      </c>
      <c r="AM80" s="161">
        <f t="shared" si="58"/>
        <v>1011</v>
      </c>
      <c r="AN80" s="161">
        <f t="shared" si="58"/>
        <v>249</v>
      </c>
    </row>
    <row r="81" spans="1:40" s="168" customFormat="1" ht="18" customHeight="1">
      <c r="A81" s="206"/>
      <c r="B81" s="183" t="s">
        <v>96</v>
      </c>
      <c r="C81" s="155">
        <f>SUM(E81:T81,V81:AG81,AJ81:AN81)</f>
        <v>18197</v>
      </c>
      <c r="D81" s="155">
        <f>SUM(E81:T81)</f>
        <v>9290</v>
      </c>
      <c r="E81" s="165">
        <f t="shared" si="56"/>
        <v>425</v>
      </c>
      <c r="F81" s="165">
        <f t="shared" si="56"/>
        <v>989</v>
      </c>
      <c r="G81" s="165">
        <f t="shared" si="56"/>
        <v>1338</v>
      </c>
      <c r="H81" s="165">
        <f t="shared" si="56"/>
        <v>311</v>
      </c>
      <c r="I81" s="165">
        <f t="shared" si="56"/>
        <v>447</v>
      </c>
      <c r="J81" s="165">
        <f t="shared" si="56"/>
        <v>191</v>
      </c>
      <c r="K81" s="165">
        <f t="shared" si="56"/>
        <v>99</v>
      </c>
      <c r="L81" s="165">
        <f t="shared" si="56"/>
        <v>970</v>
      </c>
      <c r="M81" s="165">
        <f t="shared" si="56"/>
        <v>518</v>
      </c>
      <c r="N81" s="165">
        <f t="shared" si="56"/>
        <v>630</v>
      </c>
      <c r="O81" s="165">
        <f t="shared" si="56"/>
        <v>717</v>
      </c>
      <c r="P81" s="165">
        <f t="shared" si="56"/>
        <v>949</v>
      </c>
      <c r="Q81" s="165">
        <f t="shared" si="56"/>
        <v>306</v>
      </c>
      <c r="R81" s="165">
        <f>SUM(R84,R87,R90,R93,R96)</f>
        <v>132</v>
      </c>
      <c r="S81" s="165">
        <f>SUM(S84,S87,S90,S93,S96)</f>
        <v>795</v>
      </c>
      <c r="T81" s="165">
        <f t="shared" si="57"/>
        <v>473</v>
      </c>
      <c r="U81" s="155">
        <f>SUM(V81:AG81,AJ81:AN81)</f>
        <v>8907</v>
      </c>
      <c r="V81" s="165">
        <f>SUM(V84,V87,V90,V93,V96)</f>
        <v>1161</v>
      </c>
      <c r="W81" s="165">
        <f t="shared" si="57"/>
        <v>100</v>
      </c>
      <c r="X81" s="165">
        <f t="shared" si="57"/>
        <v>215</v>
      </c>
      <c r="Y81" s="165">
        <f t="shared" si="57"/>
        <v>103</v>
      </c>
      <c r="Z81" s="165">
        <f t="shared" si="57"/>
        <v>174</v>
      </c>
      <c r="AA81" s="165">
        <f t="shared" si="57"/>
        <v>118</v>
      </c>
      <c r="AB81" s="165">
        <f t="shared" si="57"/>
        <v>27</v>
      </c>
      <c r="AC81" s="165">
        <f t="shared" si="57"/>
        <v>274</v>
      </c>
      <c r="AD81" s="165">
        <f t="shared" si="57"/>
        <v>646</v>
      </c>
      <c r="AE81" s="165">
        <f t="shared" si="57"/>
        <v>771</v>
      </c>
      <c r="AF81" s="161">
        <f t="shared" si="57"/>
        <v>195</v>
      </c>
      <c r="AG81" s="166">
        <f t="shared" si="57"/>
        <v>993</v>
      </c>
      <c r="AH81" s="186"/>
      <c r="AI81" s="164" t="s">
        <v>661</v>
      </c>
      <c r="AJ81" s="167">
        <f t="shared" si="58"/>
        <v>1153</v>
      </c>
      <c r="AK81" s="165">
        <f t="shared" si="58"/>
        <v>933</v>
      </c>
      <c r="AL81" s="165">
        <f t="shared" si="58"/>
        <v>995</v>
      </c>
      <c r="AM81" s="165">
        <f t="shared" si="58"/>
        <v>827</v>
      </c>
      <c r="AN81" s="165">
        <f t="shared" si="58"/>
        <v>222</v>
      </c>
    </row>
    <row r="82" spans="1:40" ht="18" customHeight="1">
      <c r="A82" s="204" t="s">
        <v>711</v>
      </c>
      <c r="B82" s="182" t="s">
        <v>95</v>
      </c>
      <c r="C82" s="147">
        <f>IF(SUM(E82:T82,V82:AG82,AJ82:AN82)=SUM(C83:C84),C83+C84,"ERR!!")</f>
        <v>7288</v>
      </c>
      <c r="D82" s="147">
        <f>IF(SUM(E82:T82)=SUM(D83:D84),D83+D84,"ERR!!")</f>
        <v>3658</v>
      </c>
      <c r="E82" s="161">
        <f aca="true" t="shared" si="59" ref="E82:AE82">E83+E84</f>
        <v>138</v>
      </c>
      <c r="F82" s="161">
        <f t="shared" si="59"/>
        <v>408</v>
      </c>
      <c r="G82" s="161">
        <f t="shared" si="59"/>
        <v>545</v>
      </c>
      <c r="H82" s="161">
        <f t="shared" si="59"/>
        <v>107</v>
      </c>
      <c r="I82" s="161">
        <f t="shared" si="59"/>
        <v>169</v>
      </c>
      <c r="J82" s="161">
        <f t="shared" si="59"/>
        <v>71</v>
      </c>
      <c r="K82" s="161">
        <f t="shared" si="59"/>
        <v>36</v>
      </c>
      <c r="L82" s="161">
        <f t="shared" si="59"/>
        <v>376</v>
      </c>
      <c r="M82" s="161">
        <f>M83+M84</f>
        <v>205</v>
      </c>
      <c r="N82" s="161">
        <f>N83+N84</f>
        <v>201</v>
      </c>
      <c r="O82" s="161">
        <f t="shared" si="59"/>
        <v>254</v>
      </c>
      <c r="P82" s="161">
        <f t="shared" si="59"/>
        <v>349</v>
      </c>
      <c r="Q82" s="161">
        <f t="shared" si="59"/>
        <v>111</v>
      </c>
      <c r="R82" s="161">
        <f t="shared" si="59"/>
        <v>54</v>
      </c>
      <c r="S82" s="161">
        <f t="shared" si="59"/>
        <v>434</v>
      </c>
      <c r="T82" s="161">
        <f t="shared" si="59"/>
        <v>200</v>
      </c>
      <c r="U82" s="147">
        <f>IF(SUM(V82:AG82,AJ82:AN82)=SUM(U83:U84),U83+U84,"ERR!!")</f>
        <v>3630</v>
      </c>
      <c r="V82" s="161">
        <f>V83+V84</f>
        <v>434</v>
      </c>
      <c r="W82" s="161">
        <f t="shared" si="59"/>
        <v>45</v>
      </c>
      <c r="X82" s="161">
        <f t="shared" si="59"/>
        <v>74</v>
      </c>
      <c r="Y82" s="161">
        <f t="shared" si="59"/>
        <v>45</v>
      </c>
      <c r="Z82" s="161">
        <f t="shared" si="59"/>
        <v>82</v>
      </c>
      <c r="AA82" s="161">
        <f t="shared" si="59"/>
        <v>47</v>
      </c>
      <c r="AB82" s="161">
        <f t="shared" si="59"/>
        <v>13</v>
      </c>
      <c r="AC82" s="161">
        <f t="shared" si="59"/>
        <v>99</v>
      </c>
      <c r="AD82" s="161">
        <f t="shared" si="59"/>
        <v>230</v>
      </c>
      <c r="AE82" s="161">
        <f t="shared" si="59"/>
        <v>324</v>
      </c>
      <c r="AF82" s="179">
        <f>AF83+AF84</f>
        <v>59</v>
      </c>
      <c r="AG82" s="162">
        <f>AG83+AG84</f>
        <v>340</v>
      </c>
      <c r="AH82" s="207" t="s">
        <v>712</v>
      </c>
      <c r="AI82" s="169" t="s">
        <v>659</v>
      </c>
      <c r="AJ82" s="163">
        <f>AJ83+AJ84</f>
        <v>492</v>
      </c>
      <c r="AK82" s="161">
        <f>AK83+AK84</f>
        <v>449</v>
      </c>
      <c r="AL82" s="161">
        <f>AL83+AL84</f>
        <v>405</v>
      </c>
      <c r="AM82" s="161">
        <f>AM83+AM84</f>
        <v>405</v>
      </c>
      <c r="AN82" s="161">
        <f>AN83+AN84</f>
        <v>87</v>
      </c>
    </row>
    <row r="83" spans="1:40" ht="18" customHeight="1">
      <c r="A83" s="205"/>
      <c r="B83" s="182" t="s">
        <v>97</v>
      </c>
      <c r="C83" s="147">
        <f>SUM(E83:T83,V83:AG83,AJ83:AN83)</f>
        <v>4031</v>
      </c>
      <c r="D83" s="147">
        <f>SUM(E83:T83)</f>
        <v>2037</v>
      </c>
      <c r="E83" s="170">
        <v>67</v>
      </c>
      <c r="F83" s="170">
        <v>236</v>
      </c>
      <c r="G83" s="170">
        <v>309</v>
      </c>
      <c r="H83" s="170">
        <v>57</v>
      </c>
      <c r="I83" s="170">
        <v>88</v>
      </c>
      <c r="J83" s="170">
        <v>41</v>
      </c>
      <c r="K83" s="170">
        <v>20</v>
      </c>
      <c r="L83" s="170">
        <v>193</v>
      </c>
      <c r="M83" s="170">
        <v>127</v>
      </c>
      <c r="N83" s="170">
        <v>106</v>
      </c>
      <c r="O83" s="170">
        <v>159</v>
      </c>
      <c r="P83" s="170">
        <v>188</v>
      </c>
      <c r="Q83" s="170">
        <v>60</v>
      </c>
      <c r="R83" s="170">
        <v>32</v>
      </c>
      <c r="S83" s="170">
        <v>253</v>
      </c>
      <c r="T83" s="170">
        <v>101</v>
      </c>
      <c r="U83" s="147">
        <f>SUM(V83:AG83,AJ83:AN83)</f>
        <v>1994</v>
      </c>
      <c r="V83" s="170">
        <v>226</v>
      </c>
      <c r="W83" s="170">
        <v>24</v>
      </c>
      <c r="X83" s="170">
        <v>36</v>
      </c>
      <c r="Y83" s="170">
        <v>25</v>
      </c>
      <c r="Z83" s="170">
        <v>45</v>
      </c>
      <c r="AA83" s="170">
        <v>26</v>
      </c>
      <c r="AB83" s="170">
        <v>7</v>
      </c>
      <c r="AC83" s="170">
        <v>48</v>
      </c>
      <c r="AD83" s="170">
        <v>130</v>
      </c>
      <c r="AE83" s="170">
        <v>181</v>
      </c>
      <c r="AF83" s="170">
        <v>27</v>
      </c>
      <c r="AG83" s="172">
        <v>185</v>
      </c>
      <c r="AH83" s="186"/>
      <c r="AI83" s="160" t="s">
        <v>660</v>
      </c>
      <c r="AJ83" s="176">
        <v>290</v>
      </c>
      <c r="AK83" s="170">
        <v>253</v>
      </c>
      <c r="AL83" s="170">
        <v>207</v>
      </c>
      <c r="AM83" s="170">
        <v>244</v>
      </c>
      <c r="AN83" s="172">
        <v>40</v>
      </c>
    </row>
    <row r="84" spans="1:40" s="168" customFormat="1" ht="18" customHeight="1">
      <c r="A84" s="206"/>
      <c r="B84" s="183" t="s">
        <v>96</v>
      </c>
      <c r="C84" s="155">
        <f>SUM(E84:T84,V84:AG84,AJ84:AN84)</f>
        <v>3257</v>
      </c>
      <c r="D84" s="155">
        <f>SUM(E84:T84)</f>
        <v>1621</v>
      </c>
      <c r="E84" s="174">
        <v>71</v>
      </c>
      <c r="F84" s="174">
        <v>172</v>
      </c>
      <c r="G84" s="174">
        <v>236</v>
      </c>
      <c r="H84" s="174">
        <v>50</v>
      </c>
      <c r="I84" s="174">
        <v>81</v>
      </c>
      <c r="J84" s="174">
        <v>30</v>
      </c>
      <c r="K84" s="174">
        <v>16</v>
      </c>
      <c r="L84" s="174">
        <v>183</v>
      </c>
      <c r="M84" s="174">
        <v>78</v>
      </c>
      <c r="N84" s="174">
        <v>95</v>
      </c>
      <c r="O84" s="174">
        <v>95</v>
      </c>
      <c r="P84" s="174">
        <v>161</v>
      </c>
      <c r="Q84" s="174">
        <v>51</v>
      </c>
      <c r="R84" s="174">
        <v>22</v>
      </c>
      <c r="S84" s="174">
        <v>181</v>
      </c>
      <c r="T84" s="174">
        <v>99</v>
      </c>
      <c r="U84" s="155">
        <f>SUM(V84:AG84,AJ84:AN84)</f>
        <v>1636</v>
      </c>
      <c r="V84" s="174">
        <v>208</v>
      </c>
      <c r="W84" s="174">
        <v>21</v>
      </c>
      <c r="X84" s="174">
        <v>38</v>
      </c>
      <c r="Y84" s="174">
        <v>20</v>
      </c>
      <c r="Z84" s="174">
        <v>37</v>
      </c>
      <c r="AA84" s="174">
        <v>21</v>
      </c>
      <c r="AB84" s="174">
        <v>6</v>
      </c>
      <c r="AC84" s="174">
        <v>51</v>
      </c>
      <c r="AD84" s="174">
        <v>100</v>
      </c>
      <c r="AE84" s="174">
        <v>143</v>
      </c>
      <c r="AF84" s="174">
        <v>32</v>
      </c>
      <c r="AG84" s="175">
        <v>155</v>
      </c>
      <c r="AH84" s="186"/>
      <c r="AI84" s="164" t="s">
        <v>661</v>
      </c>
      <c r="AJ84" s="177">
        <v>202</v>
      </c>
      <c r="AK84" s="174">
        <v>196</v>
      </c>
      <c r="AL84" s="174">
        <v>198</v>
      </c>
      <c r="AM84" s="174">
        <v>161</v>
      </c>
      <c r="AN84" s="175">
        <v>47</v>
      </c>
    </row>
    <row r="85" spans="1:40" ht="18" customHeight="1">
      <c r="A85" s="205" t="s">
        <v>713</v>
      </c>
      <c r="B85" s="182" t="s">
        <v>95</v>
      </c>
      <c r="C85" s="147">
        <f>IF(SUM(E85:T85,V85:AG85,AJ85:AN85)=SUM(C86:C87),C86+C87,"ERR!!")</f>
        <v>7344</v>
      </c>
      <c r="D85" s="147">
        <f>IF(SUM(E85:T85)=SUM(D86:D87),D86+D87,"ERR!!")</f>
        <v>3684</v>
      </c>
      <c r="E85" s="161">
        <f aca="true" t="shared" si="60" ref="E85:Q85">E86+E87</f>
        <v>154</v>
      </c>
      <c r="F85" s="161">
        <f t="shared" si="60"/>
        <v>391</v>
      </c>
      <c r="G85" s="161">
        <f t="shared" si="60"/>
        <v>507</v>
      </c>
      <c r="H85" s="161">
        <f t="shared" si="60"/>
        <v>115</v>
      </c>
      <c r="I85" s="161">
        <f t="shared" si="60"/>
        <v>164</v>
      </c>
      <c r="J85" s="161">
        <f t="shared" si="60"/>
        <v>81</v>
      </c>
      <c r="K85" s="161">
        <f t="shared" si="60"/>
        <v>43</v>
      </c>
      <c r="L85" s="161">
        <f t="shared" si="60"/>
        <v>381</v>
      </c>
      <c r="M85" s="161">
        <f>M86+M87</f>
        <v>204</v>
      </c>
      <c r="N85" s="161">
        <f>N86+N87</f>
        <v>251</v>
      </c>
      <c r="O85" s="161">
        <f t="shared" si="60"/>
        <v>243</v>
      </c>
      <c r="P85" s="161">
        <f t="shared" si="60"/>
        <v>338</v>
      </c>
      <c r="Q85" s="161">
        <f t="shared" si="60"/>
        <v>128</v>
      </c>
      <c r="R85" s="161">
        <f>R86+R87</f>
        <v>49</v>
      </c>
      <c r="S85" s="161">
        <f>S86+S87</f>
        <v>442</v>
      </c>
      <c r="T85" s="161">
        <f>T86+T87</f>
        <v>193</v>
      </c>
      <c r="U85" s="147">
        <f>IF(SUM(V85:AG85,AJ85:AN85)=SUM(U86:U87),U86+U87,"ERR!!")</f>
        <v>3660</v>
      </c>
      <c r="V85" s="161">
        <f>V86+V87</f>
        <v>462</v>
      </c>
      <c r="W85" s="161">
        <f aca="true" t="shared" si="61" ref="W85:AE85">W86+W87</f>
        <v>40</v>
      </c>
      <c r="X85" s="161">
        <f t="shared" si="61"/>
        <v>81</v>
      </c>
      <c r="Y85" s="161">
        <f t="shared" si="61"/>
        <v>42</v>
      </c>
      <c r="Z85" s="161">
        <f t="shared" si="61"/>
        <v>63</v>
      </c>
      <c r="AA85" s="161">
        <f t="shared" si="61"/>
        <v>39</v>
      </c>
      <c r="AB85" s="161">
        <f t="shared" si="61"/>
        <v>14</v>
      </c>
      <c r="AC85" s="161">
        <f t="shared" si="61"/>
        <v>110</v>
      </c>
      <c r="AD85" s="161">
        <f t="shared" si="61"/>
        <v>235</v>
      </c>
      <c r="AE85" s="161">
        <f t="shared" si="61"/>
        <v>315</v>
      </c>
      <c r="AF85" s="161">
        <f>AF86+AF87</f>
        <v>63</v>
      </c>
      <c r="AG85" s="162">
        <f>AG86+AG87</f>
        <v>369</v>
      </c>
      <c r="AH85" s="206" t="s">
        <v>714</v>
      </c>
      <c r="AI85" s="169" t="s">
        <v>659</v>
      </c>
      <c r="AJ85" s="163">
        <f>AJ86+AJ87</f>
        <v>531</v>
      </c>
      <c r="AK85" s="161">
        <f>AK86+AK87</f>
        <v>384</v>
      </c>
      <c r="AL85" s="161">
        <f>AL86+AL87</f>
        <v>437</v>
      </c>
      <c r="AM85" s="161">
        <f>AM86+AM87</f>
        <v>378</v>
      </c>
      <c r="AN85" s="161">
        <f>AN86+AN87</f>
        <v>97</v>
      </c>
    </row>
    <row r="86" spans="1:40" ht="18" customHeight="1">
      <c r="A86" s="205"/>
      <c r="B86" s="182" t="s">
        <v>97</v>
      </c>
      <c r="C86" s="147">
        <f>SUM(E86:T86,V86:AG86,AJ86:AN86)</f>
        <v>3977</v>
      </c>
      <c r="D86" s="147">
        <f>SUM(E86:T86)</f>
        <v>2012</v>
      </c>
      <c r="E86" s="170">
        <v>87</v>
      </c>
      <c r="F86" s="170">
        <v>209</v>
      </c>
      <c r="G86" s="170">
        <v>279</v>
      </c>
      <c r="H86" s="170">
        <v>53</v>
      </c>
      <c r="I86" s="170">
        <v>84</v>
      </c>
      <c r="J86" s="170">
        <v>42</v>
      </c>
      <c r="K86" s="170">
        <v>26</v>
      </c>
      <c r="L86" s="170">
        <v>200</v>
      </c>
      <c r="M86" s="170">
        <v>123</v>
      </c>
      <c r="N86" s="170">
        <v>129</v>
      </c>
      <c r="O86" s="170">
        <v>133</v>
      </c>
      <c r="P86" s="170">
        <v>187</v>
      </c>
      <c r="Q86" s="170">
        <v>68</v>
      </c>
      <c r="R86" s="170">
        <v>24</v>
      </c>
      <c r="S86" s="170">
        <v>264</v>
      </c>
      <c r="T86" s="170">
        <v>104</v>
      </c>
      <c r="U86" s="147">
        <f>SUM(V86:AG86,AJ86:AN86)</f>
        <v>1965</v>
      </c>
      <c r="V86" s="170">
        <v>255</v>
      </c>
      <c r="W86" s="170">
        <v>24</v>
      </c>
      <c r="X86" s="170">
        <v>47</v>
      </c>
      <c r="Y86" s="170">
        <v>23</v>
      </c>
      <c r="Z86" s="170">
        <v>35</v>
      </c>
      <c r="AA86" s="170">
        <v>17</v>
      </c>
      <c r="AB86" s="170">
        <v>10</v>
      </c>
      <c r="AC86" s="170">
        <v>60</v>
      </c>
      <c r="AD86" s="170">
        <v>136</v>
      </c>
      <c r="AE86" s="170">
        <v>163</v>
      </c>
      <c r="AF86" s="170">
        <v>34</v>
      </c>
      <c r="AG86" s="172">
        <v>188</v>
      </c>
      <c r="AH86" s="186"/>
      <c r="AI86" s="160" t="s">
        <v>660</v>
      </c>
      <c r="AJ86" s="176">
        <v>293</v>
      </c>
      <c r="AK86" s="170">
        <v>202</v>
      </c>
      <c r="AL86" s="170">
        <v>240</v>
      </c>
      <c r="AM86" s="170">
        <v>184</v>
      </c>
      <c r="AN86" s="172">
        <v>54</v>
      </c>
    </row>
    <row r="87" spans="1:40" s="168" customFormat="1" ht="18" customHeight="1">
      <c r="A87" s="206"/>
      <c r="B87" s="183" t="s">
        <v>96</v>
      </c>
      <c r="C87" s="155">
        <f>SUM(E87:T87,V87:AG87,AJ87:AN87)</f>
        <v>3367</v>
      </c>
      <c r="D87" s="155">
        <f>SUM(E87:T87)</f>
        <v>1672</v>
      </c>
      <c r="E87" s="174">
        <v>67</v>
      </c>
      <c r="F87" s="174">
        <v>182</v>
      </c>
      <c r="G87" s="174">
        <v>228</v>
      </c>
      <c r="H87" s="174">
        <v>62</v>
      </c>
      <c r="I87" s="174">
        <v>80</v>
      </c>
      <c r="J87" s="174">
        <v>39</v>
      </c>
      <c r="K87" s="174">
        <v>17</v>
      </c>
      <c r="L87" s="174">
        <v>181</v>
      </c>
      <c r="M87" s="174">
        <v>81</v>
      </c>
      <c r="N87" s="174">
        <v>122</v>
      </c>
      <c r="O87" s="174">
        <v>110</v>
      </c>
      <c r="P87" s="174">
        <v>151</v>
      </c>
      <c r="Q87" s="174">
        <v>60</v>
      </c>
      <c r="R87" s="174">
        <v>25</v>
      </c>
      <c r="S87" s="174">
        <v>178</v>
      </c>
      <c r="T87" s="174">
        <v>89</v>
      </c>
      <c r="U87" s="155">
        <f>SUM(V87:AG87,AJ87:AN87)</f>
        <v>1695</v>
      </c>
      <c r="V87" s="174">
        <v>207</v>
      </c>
      <c r="W87" s="174">
        <v>16</v>
      </c>
      <c r="X87" s="174">
        <v>34</v>
      </c>
      <c r="Y87" s="174">
        <v>19</v>
      </c>
      <c r="Z87" s="174">
        <v>28</v>
      </c>
      <c r="AA87" s="174">
        <v>22</v>
      </c>
      <c r="AB87" s="174">
        <v>4</v>
      </c>
      <c r="AC87" s="174">
        <v>50</v>
      </c>
      <c r="AD87" s="174">
        <v>99</v>
      </c>
      <c r="AE87" s="174">
        <v>152</v>
      </c>
      <c r="AF87" s="174">
        <v>29</v>
      </c>
      <c r="AG87" s="175">
        <v>181</v>
      </c>
      <c r="AH87" s="186"/>
      <c r="AI87" s="164" t="s">
        <v>661</v>
      </c>
      <c r="AJ87" s="177">
        <v>238</v>
      </c>
      <c r="AK87" s="174">
        <v>182</v>
      </c>
      <c r="AL87" s="174">
        <v>197</v>
      </c>
      <c r="AM87" s="174">
        <v>194</v>
      </c>
      <c r="AN87" s="175">
        <v>43</v>
      </c>
    </row>
    <row r="88" spans="1:40" ht="18" customHeight="1">
      <c r="A88" s="205" t="s">
        <v>715</v>
      </c>
      <c r="B88" s="182" t="s">
        <v>95</v>
      </c>
      <c r="C88" s="147">
        <f>IF(SUM(E88:T88,V88:AG88,AJ88:AN88)=SUM(C89:C90),C89+C90,"ERR!!")</f>
        <v>8154</v>
      </c>
      <c r="D88" s="147">
        <f>IF(SUM(E88:T88)=SUM(D89:D90),D89+D90,"ERR!!")</f>
        <v>4163</v>
      </c>
      <c r="E88" s="161">
        <f aca="true" t="shared" si="62" ref="E88:Q88">E89+E90</f>
        <v>182</v>
      </c>
      <c r="F88" s="161">
        <f t="shared" si="62"/>
        <v>476</v>
      </c>
      <c r="G88" s="161">
        <f t="shared" si="62"/>
        <v>623</v>
      </c>
      <c r="H88" s="161">
        <f t="shared" si="62"/>
        <v>134</v>
      </c>
      <c r="I88" s="161">
        <f t="shared" si="62"/>
        <v>206</v>
      </c>
      <c r="J88" s="161">
        <f t="shared" si="62"/>
        <v>79</v>
      </c>
      <c r="K88" s="161">
        <f t="shared" si="62"/>
        <v>47</v>
      </c>
      <c r="L88" s="161">
        <f t="shared" si="62"/>
        <v>388</v>
      </c>
      <c r="M88" s="161">
        <f>M89+M90</f>
        <v>233</v>
      </c>
      <c r="N88" s="161">
        <f>N89+N90</f>
        <v>274</v>
      </c>
      <c r="O88" s="161">
        <f t="shared" si="62"/>
        <v>292</v>
      </c>
      <c r="P88" s="161">
        <f t="shared" si="62"/>
        <v>409</v>
      </c>
      <c r="Q88" s="161">
        <f t="shared" si="62"/>
        <v>143</v>
      </c>
      <c r="R88" s="161">
        <f>R89+R90</f>
        <v>49</v>
      </c>
      <c r="S88" s="161">
        <f>S89+S90</f>
        <v>403</v>
      </c>
      <c r="T88" s="161">
        <f>T89+T90</f>
        <v>225</v>
      </c>
      <c r="U88" s="147">
        <f>IF(SUM(V88:AG88,AJ88:AN88)=SUM(U89:U90),U89+U90,"ERR!!")</f>
        <v>3991</v>
      </c>
      <c r="V88" s="161">
        <f>V89+V90</f>
        <v>482</v>
      </c>
      <c r="W88" s="161">
        <f aca="true" t="shared" si="63" ref="W88:AE88">W89+W90</f>
        <v>38</v>
      </c>
      <c r="X88" s="161">
        <f t="shared" si="63"/>
        <v>109</v>
      </c>
      <c r="Y88" s="161">
        <f t="shared" si="63"/>
        <v>50</v>
      </c>
      <c r="Z88" s="161">
        <f t="shared" si="63"/>
        <v>87</v>
      </c>
      <c r="AA88" s="161">
        <f t="shared" si="63"/>
        <v>51</v>
      </c>
      <c r="AB88" s="161">
        <f t="shared" si="63"/>
        <v>20</v>
      </c>
      <c r="AC88" s="161">
        <f t="shared" si="63"/>
        <v>130</v>
      </c>
      <c r="AD88" s="161">
        <f t="shared" si="63"/>
        <v>299</v>
      </c>
      <c r="AE88" s="161">
        <f t="shared" si="63"/>
        <v>364</v>
      </c>
      <c r="AF88" s="161">
        <f>AF89+AF90</f>
        <v>88</v>
      </c>
      <c r="AG88" s="162">
        <f>AG89+AG90</f>
        <v>458</v>
      </c>
      <c r="AH88" s="206" t="s">
        <v>716</v>
      </c>
      <c r="AI88" s="169" t="s">
        <v>659</v>
      </c>
      <c r="AJ88" s="163">
        <f>AJ89+AJ90</f>
        <v>529</v>
      </c>
      <c r="AK88" s="161">
        <f>AK89+AK90</f>
        <v>416</v>
      </c>
      <c r="AL88" s="161">
        <f>AL89+AL90</f>
        <v>416</v>
      </c>
      <c r="AM88" s="161">
        <f>AM89+AM90</f>
        <v>374</v>
      </c>
      <c r="AN88" s="161">
        <f>AN89+AN90</f>
        <v>80</v>
      </c>
    </row>
    <row r="89" spans="1:40" ht="18" customHeight="1">
      <c r="A89" s="205"/>
      <c r="B89" s="182" t="s">
        <v>97</v>
      </c>
      <c r="C89" s="147">
        <f>SUM(E89:T89,V89:AG89,AJ89:AN89)</f>
        <v>4487</v>
      </c>
      <c r="D89" s="147">
        <f>SUM(E89:T89)</f>
        <v>2296</v>
      </c>
      <c r="E89" s="170">
        <v>100</v>
      </c>
      <c r="F89" s="170">
        <v>251</v>
      </c>
      <c r="G89" s="170">
        <v>354</v>
      </c>
      <c r="H89" s="170">
        <v>82</v>
      </c>
      <c r="I89" s="170">
        <v>108</v>
      </c>
      <c r="J89" s="170">
        <v>46</v>
      </c>
      <c r="K89" s="170">
        <v>20</v>
      </c>
      <c r="L89" s="170">
        <v>224</v>
      </c>
      <c r="M89" s="170">
        <v>130</v>
      </c>
      <c r="N89" s="170">
        <v>160</v>
      </c>
      <c r="O89" s="170">
        <v>139</v>
      </c>
      <c r="P89" s="170">
        <v>200</v>
      </c>
      <c r="Q89" s="170">
        <v>84</v>
      </c>
      <c r="R89" s="170">
        <v>26</v>
      </c>
      <c r="S89" s="170">
        <v>242</v>
      </c>
      <c r="T89" s="170">
        <v>130</v>
      </c>
      <c r="U89" s="147">
        <f>SUM(V89:AG89,AJ89:AN89)</f>
        <v>2191</v>
      </c>
      <c r="V89" s="170">
        <v>250</v>
      </c>
      <c r="W89" s="170">
        <v>16</v>
      </c>
      <c r="X89" s="170">
        <v>56</v>
      </c>
      <c r="Y89" s="170">
        <v>30</v>
      </c>
      <c r="Z89" s="170">
        <v>53</v>
      </c>
      <c r="AA89" s="170">
        <v>23</v>
      </c>
      <c r="AB89" s="170">
        <v>14</v>
      </c>
      <c r="AC89" s="170">
        <v>81</v>
      </c>
      <c r="AD89" s="170">
        <v>162</v>
      </c>
      <c r="AE89" s="170">
        <v>198</v>
      </c>
      <c r="AF89" s="170">
        <v>49</v>
      </c>
      <c r="AG89" s="172">
        <v>254</v>
      </c>
      <c r="AH89" s="186"/>
      <c r="AI89" s="160" t="s">
        <v>660</v>
      </c>
      <c r="AJ89" s="176">
        <v>276</v>
      </c>
      <c r="AK89" s="170">
        <v>247</v>
      </c>
      <c r="AL89" s="170">
        <v>219</v>
      </c>
      <c r="AM89" s="170">
        <v>216</v>
      </c>
      <c r="AN89" s="172">
        <v>47</v>
      </c>
    </row>
    <row r="90" spans="1:40" s="168" customFormat="1" ht="18" customHeight="1">
      <c r="A90" s="206"/>
      <c r="B90" s="183" t="s">
        <v>96</v>
      </c>
      <c r="C90" s="155">
        <f>SUM(E90:T90,V90:AG90,AJ90:AN90)</f>
        <v>3667</v>
      </c>
      <c r="D90" s="155">
        <f>SUM(E90:T90)</f>
        <v>1867</v>
      </c>
      <c r="E90" s="174">
        <v>82</v>
      </c>
      <c r="F90" s="174">
        <v>225</v>
      </c>
      <c r="G90" s="174">
        <v>269</v>
      </c>
      <c r="H90" s="174">
        <v>52</v>
      </c>
      <c r="I90" s="174">
        <v>98</v>
      </c>
      <c r="J90" s="174">
        <v>33</v>
      </c>
      <c r="K90" s="174">
        <v>27</v>
      </c>
      <c r="L90" s="174">
        <v>164</v>
      </c>
      <c r="M90" s="174">
        <v>103</v>
      </c>
      <c r="N90" s="174">
        <v>114</v>
      </c>
      <c r="O90" s="174">
        <v>153</v>
      </c>
      <c r="P90" s="174">
        <v>209</v>
      </c>
      <c r="Q90" s="174">
        <v>59</v>
      </c>
      <c r="R90" s="174">
        <v>23</v>
      </c>
      <c r="S90" s="174">
        <v>161</v>
      </c>
      <c r="T90" s="174">
        <v>95</v>
      </c>
      <c r="U90" s="155">
        <f>SUM(V90:AG90,AJ90:AN90)</f>
        <v>1800</v>
      </c>
      <c r="V90" s="174">
        <v>232</v>
      </c>
      <c r="W90" s="174">
        <v>22</v>
      </c>
      <c r="X90" s="174">
        <v>53</v>
      </c>
      <c r="Y90" s="174">
        <v>20</v>
      </c>
      <c r="Z90" s="174">
        <v>34</v>
      </c>
      <c r="AA90" s="174">
        <v>28</v>
      </c>
      <c r="AB90" s="174">
        <v>6</v>
      </c>
      <c r="AC90" s="174">
        <v>49</v>
      </c>
      <c r="AD90" s="174">
        <v>137</v>
      </c>
      <c r="AE90" s="174">
        <v>166</v>
      </c>
      <c r="AF90" s="174">
        <v>39</v>
      </c>
      <c r="AG90" s="175">
        <v>204</v>
      </c>
      <c r="AH90" s="186"/>
      <c r="AI90" s="164" t="s">
        <v>661</v>
      </c>
      <c r="AJ90" s="177">
        <v>253</v>
      </c>
      <c r="AK90" s="174">
        <v>169</v>
      </c>
      <c r="AL90" s="174">
        <v>197</v>
      </c>
      <c r="AM90" s="174">
        <v>158</v>
      </c>
      <c r="AN90" s="175">
        <v>33</v>
      </c>
    </row>
    <row r="91" spans="1:40" ht="18" customHeight="1">
      <c r="A91" s="204" t="s">
        <v>717</v>
      </c>
      <c r="B91" s="182" t="s">
        <v>95</v>
      </c>
      <c r="C91" s="147">
        <f>IF(SUM(E91:T91,V91:AG91,AJ91:AN91)=SUM(C92:C93),C92+C93,"ERR!!")</f>
        <v>8686</v>
      </c>
      <c r="D91" s="147">
        <f>IF(SUM(E91:T91)=SUM(D92:D93),D92+D93,"ERR!!")</f>
        <v>4595</v>
      </c>
      <c r="E91" s="161">
        <f aca="true" t="shared" si="64" ref="E91:Q91">E92+E93</f>
        <v>217</v>
      </c>
      <c r="F91" s="161">
        <f t="shared" si="64"/>
        <v>456</v>
      </c>
      <c r="G91" s="161">
        <f t="shared" si="64"/>
        <v>691</v>
      </c>
      <c r="H91" s="161">
        <f t="shared" si="64"/>
        <v>150</v>
      </c>
      <c r="I91" s="161">
        <f t="shared" si="64"/>
        <v>219</v>
      </c>
      <c r="J91" s="161">
        <f t="shared" si="64"/>
        <v>108</v>
      </c>
      <c r="K91" s="161">
        <f t="shared" si="64"/>
        <v>31</v>
      </c>
      <c r="L91" s="161">
        <f t="shared" si="64"/>
        <v>465</v>
      </c>
      <c r="M91" s="161">
        <f>M92+M93</f>
        <v>276</v>
      </c>
      <c r="N91" s="161">
        <f>N92+N93</f>
        <v>284</v>
      </c>
      <c r="O91" s="161">
        <f t="shared" si="64"/>
        <v>363</v>
      </c>
      <c r="P91" s="161">
        <f t="shared" si="64"/>
        <v>456</v>
      </c>
      <c r="Q91" s="161">
        <f t="shared" si="64"/>
        <v>156</v>
      </c>
      <c r="R91" s="161">
        <f>R92+R93</f>
        <v>66</v>
      </c>
      <c r="S91" s="161">
        <f>S92+S93</f>
        <v>408</v>
      </c>
      <c r="T91" s="161">
        <f>T92+T93</f>
        <v>249</v>
      </c>
      <c r="U91" s="147">
        <f>IF(SUM(V91:AG91,AJ91:AN91)=SUM(U92:U93),U92+U93,"ERR!!")</f>
        <v>4091</v>
      </c>
      <c r="V91" s="161">
        <f>V92+V93</f>
        <v>524</v>
      </c>
      <c r="W91" s="161">
        <f aca="true" t="shared" si="65" ref="W91:AE91">W92+W93</f>
        <v>48</v>
      </c>
      <c r="X91" s="161">
        <f t="shared" si="65"/>
        <v>95</v>
      </c>
      <c r="Y91" s="161">
        <f t="shared" si="65"/>
        <v>48</v>
      </c>
      <c r="Z91" s="161">
        <f t="shared" si="65"/>
        <v>87</v>
      </c>
      <c r="AA91" s="161">
        <f t="shared" si="65"/>
        <v>52</v>
      </c>
      <c r="AB91" s="161">
        <f t="shared" si="65"/>
        <v>18</v>
      </c>
      <c r="AC91" s="161">
        <f t="shared" si="65"/>
        <v>129</v>
      </c>
      <c r="AD91" s="161">
        <f t="shared" si="65"/>
        <v>304</v>
      </c>
      <c r="AE91" s="161">
        <f t="shared" si="65"/>
        <v>348</v>
      </c>
      <c r="AF91" s="161">
        <f>AF92+AF93</f>
        <v>98</v>
      </c>
      <c r="AG91" s="162">
        <f>AG92+AG93</f>
        <v>460</v>
      </c>
      <c r="AH91" s="207" t="s">
        <v>718</v>
      </c>
      <c r="AI91" s="169" t="s">
        <v>659</v>
      </c>
      <c r="AJ91" s="163">
        <f>AJ92+AJ93</f>
        <v>512</v>
      </c>
      <c r="AK91" s="161">
        <f>AK92+AK93</f>
        <v>446</v>
      </c>
      <c r="AL91" s="161">
        <f>AL92+AL93</f>
        <v>446</v>
      </c>
      <c r="AM91" s="161">
        <f>AM92+AM93</f>
        <v>370</v>
      </c>
      <c r="AN91" s="161">
        <f>AN92+AN93</f>
        <v>106</v>
      </c>
    </row>
    <row r="92" spans="1:40" ht="18" customHeight="1">
      <c r="A92" s="205"/>
      <c r="B92" s="182" t="s">
        <v>97</v>
      </c>
      <c r="C92" s="147">
        <f>SUM(E92:T92,V92:AG92,AJ92:AN92)</f>
        <v>4706</v>
      </c>
      <c r="D92" s="147">
        <f>SUM(E92:T92)</f>
        <v>2503</v>
      </c>
      <c r="E92" s="170">
        <v>111</v>
      </c>
      <c r="F92" s="170">
        <v>254</v>
      </c>
      <c r="G92" s="170">
        <v>394</v>
      </c>
      <c r="H92" s="170">
        <v>66</v>
      </c>
      <c r="I92" s="170">
        <v>112</v>
      </c>
      <c r="J92" s="170">
        <v>61</v>
      </c>
      <c r="K92" s="170">
        <v>14</v>
      </c>
      <c r="L92" s="170">
        <v>241</v>
      </c>
      <c r="M92" s="170">
        <v>153</v>
      </c>
      <c r="N92" s="170">
        <v>137</v>
      </c>
      <c r="O92" s="170">
        <v>195</v>
      </c>
      <c r="P92" s="170">
        <v>248</v>
      </c>
      <c r="Q92" s="170">
        <v>88</v>
      </c>
      <c r="R92" s="170">
        <v>29</v>
      </c>
      <c r="S92" s="170">
        <v>252</v>
      </c>
      <c r="T92" s="170">
        <v>148</v>
      </c>
      <c r="U92" s="147">
        <f>SUM(V92:AG92,AJ92:AN92)</f>
        <v>2203</v>
      </c>
      <c r="V92" s="170">
        <v>279</v>
      </c>
      <c r="W92" s="170">
        <v>30</v>
      </c>
      <c r="X92" s="170">
        <v>51</v>
      </c>
      <c r="Y92" s="170">
        <v>28</v>
      </c>
      <c r="Z92" s="170">
        <v>46</v>
      </c>
      <c r="AA92" s="170">
        <v>23</v>
      </c>
      <c r="AB92" s="170">
        <v>13</v>
      </c>
      <c r="AC92" s="170">
        <v>65</v>
      </c>
      <c r="AD92" s="170">
        <v>151</v>
      </c>
      <c r="AE92" s="170">
        <v>192</v>
      </c>
      <c r="AF92" s="170">
        <v>55</v>
      </c>
      <c r="AG92" s="172">
        <v>252</v>
      </c>
      <c r="AH92" s="186"/>
      <c r="AI92" s="160" t="s">
        <v>660</v>
      </c>
      <c r="AJ92" s="176">
        <v>263</v>
      </c>
      <c r="AK92" s="170">
        <v>253</v>
      </c>
      <c r="AL92" s="170">
        <v>239</v>
      </c>
      <c r="AM92" s="170">
        <v>196</v>
      </c>
      <c r="AN92" s="172">
        <v>67</v>
      </c>
    </row>
    <row r="93" spans="1:40" s="168" customFormat="1" ht="18" customHeight="1">
      <c r="A93" s="206"/>
      <c r="B93" s="183" t="s">
        <v>96</v>
      </c>
      <c r="C93" s="155">
        <f>SUM(E93:T93,V93:AG93,AJ93:AN93)</f>
        <v>3980</v>
      </c>
      <c r="D93" s="155">
        <f>SUM(E93:T93)</f>
        <v>2092</v>
      </c>
      <c r="E93" s="174">
        <v>106</v>
      </c>
      <c r="F93" s="174">
        <v>202</v>
      </c>
      <c r="G93" s="174">
        <v>297</v>
      </c>
      <c r="H93" s="174">
        <v>84</v>
      </c>
      <c r="I93" s="174">
        <v>107</v>
      </c>
      <c r="J93" s="174">
        <v>47</v>
      </c>
      <c r="K93" s="174">
        <v>17</v>
      </c>
      <c r="L93" s="174">
        <v>224</v>
      </c>
      <c r="M93" s="174">
        <v>123</v>
      </c>
      <c r="N93" s="174">
        <v>147</v>
      </c>
      <c r="O93" s="174">
        <v>168</v>
      </c>
      <c r="P93" s="174">
        <v>208</v>
      </c>
      <c r="Q93" s="174">
        <v>68</v>
      </c>
      <c r="R93" s="174">
        <v>37</v>
      </c>
      <c r="S93" s="174">
        <v>156</v>
      </c>
      <c r="T93" s="174">
        <v>101</v>
      </c>
      <c r="U93" s="155">
        <f>SUM(V93:AG93,AJ93:AN93)</f>
        <v>1888</v>
      </c>
      <c r="V93" s="174">
        <v>245</v>
      </c>
      <c r="W93" s="174">
        <v>18</v>
      </c>
      <c r="X93" s="174">
        <v>44</v>
      </c>
      <c r="Y93" s="174">
        <v>20</v>
      </c>
      <c r="Z93" s="174">
        <v>41</v>
      </c>
      <c r="AA93" s="174">
        <v>29</v>
      </c>
      <c r="AB93" s="174">
        <v>5</v>
      </c>
      <c r="AC93" s="174">
        <v>64</v>
      </c>
      <c r="AD93" s="174">
        <v>153</v>
      </c>
      <c r="AE93" s="174">
        <v>156</v>
      </c>
      <c r="AF93" s="174">
        <v>43</v>
      </c>
      <c r="AG93" s="175">
        <v>208</v>
      </c>
      <c r="AH93" s="186"/>
      <c r="AI93" s="164" t="s">
        <v>661</v>
      </c>
      <c r="AJ93" s="177">
        <v>249</v>
      </c>
      <c r="AK93" s="174">
        <v>193</v>
      </c>
      <c r="AL93" s="174">
        <v>207</v>
      </c>
      <c r="AM93" s="174">
        <v>174</v>
      </c>
      <c r="AN93" s="175">
        <v>39</v>
      </c>
    </row>
    <row r="94" spans="1:40" ht="18" customHeight="1">
      <c r="A94" s="205" t="s">
        <v>719</v>
      </c>
      <c r="B94" s="182" t="s">
        <v>95</v>
      </c>
      <c r="C94" s="147">
        <f>IF(SUM(E94:T94,V94:AG94,AJ94:AN94)=SUM(C95:C96),C95+C96,"ERR!!")</f>
        <v>8548</v>
      </c>
      <c r="D94" s="147">
        <f>IF(SUM(E94:T94)=SUM(D95:D96),D95+D96,"ERR!!")</f>
        <v>4488</v>
      </c>
      <c r="E94" s="161">
        <f aca="true" t="shared" si="66" ref="E94:Q94">E95+E96</f>
        <v>214</v>
      </c>
      <c r="F94" s="161">
        <f t="shared" si="66"/>
        <v>459</v>
      </c>
      <c r="G94" s="161">
        <f t="shared" si="66"/>
        <v>682</v>
      </c>
      <c r="H94" s="161">
        <f t="shared" si="66"/>
        <v>138</v>
      </c>
      <c r="I94" s="161">
        <f t="shared" si="66"/>
        <v>215</v>
      </c>
      <c r="J94" s="161">
        <f t="shared" si="66"/>
        <v>106</v>
      </c>
      <c r="K94" s="161">
        <f t="shared" si="66"/>
        <v>49</v>
      </c>
      <c r="L94" s="161">
        <f t="shared" si="66"/>
        <v>443</v>
      </c>
      <c r="M94" s="161">
        <f>M95+M96</f>
        <v>297</v>
      </c>
      <c r="N94" s="161">
        <f>N95+N96</f>
        <v>288</v>
      </c>
      <c r="O94" s="161">
        <f t="shared" si="66"/>
        <v>380</v>
      </c>
      <c r="P94" s="161">
        <f t="shared" si="66"/>
        <v>457</v>
      </c>
      <c r="Q94" s="161">
        <f t="shared" si="66"/>
        <v>187</v>
      </c>
      <c r="R94" s="161">
        <f>R95+R96</f>
        <v>77</v>
      </c>
      <c r="S94" s="161">
        <f>S95+S96</f>
        <v>312</v>
      </c>
      <c r="T94" s="161">
        <f>T95+T96</f>
        <v>184</v>
      </c>
      <c r="U94" s="147">
        <f>IF(SUM(V94:AG94,AJ94:AN94)=SUM(U95:U96),U95+U96,"ERR!!")</f>
        <v>4060</v>
      </c>
      <c r="V94" s="161">
        <f>V95+V96</f>
        <v>551</v>
      </c>
      <c r="W94" s="161">
        <f aca="true" t="shared" si="67" ref="W94:AE94">W95+W96</f>
        <v>49</v>
      </c>
      <c r="X94" s="161">
        <f t="shared" si="67"/>
        <v>104</v>
      </c>
      <c r="Y94" s="161">
        <f t="shared" si="67"/>
        <v>57</v>
      </c>
      <c r="Z94" s="161">
        <f t="shared" si="67"/>
        <v>93</v>
      </c>
      <c r="AA94" s="161">
        <f t="shared" si="67"/>
        <v>50</v>
      </c>
      <c r="AB94" s="161">
        <f t="shared" si="67"/>
        <v>19</v>
      </c>
      <c r="AC94" s="161">
        <f t="shared" si="67"/>
        <v>146</v>
      </c>
      <c r="AD94" s="161">
        <f t="shared" si="67"/>
        <v>334</v>
      </c>
      <c r="AE94" s="161">
        <f t="shared" si="67"/>
        <v>337</v>
      </c>
      <c r="AF94" s="161">
        <f>AF95+AF96</f>
        <v>106</v>
      </c>
      <c r="AG94" s="162">
        <f>AG95+AG96</f>
        <v>501</v>
      </c>
      <c r="AH94" s="206" t="s">
        <v>720</v>
      </c>
      <c r="AI94" s="169" t="s">
        <v>659</v>
      </c>
      <c r="AJ94" s="163">
        <f>AJ95+AJ96</f>
        <v>486</v>
      </c>
      <c r="AK94" s="161">
        <f>AK95+AK96</f>
        <v>414</v>
      </c>
      <c r="AL94" s="161">
        <f>AL95+AL96</f>
        <v>401</v>
      </c>
      <c r="AM94" s="161">
        <f>AM95+AM96</f>
        <v>311</v>
      </c>
      <c r="AN94" s="161">
        <f>AN95+AN96</f>
        <v>101</v>
      </c>
    </row>
    <row r="95" spans="1:40" ht="18" customHeight="1">
      <c r="A95" s="205"/>
      <c r="B95" s="182" t="s">
        <v>97</v>
      </c>
      <c r="C95" s="147">
        <f>SUM(E95:T95,V95:AG95,AJ95:AN95)</f>
        <v>4622</v>
      </c>
      <c r="D95" s="147">
        <f>SUM(E95:T95)</f>
        <v>2450</v>
      </c>
      <c r="E95" s="170">
        <v>115</v>
      </c>
      <c r="F95" s="170">
        <v>251</v>
      </c>
      <c r="G95" s="170">
        <v>374</v>
      </c>
      <c r="H95" s="170">
        <v>75</v>
      </c>
      <c r="I95" s="170">
        <v>134</v>
      </c>
      <c r="J95" s="170">
        <v>64</v>
      </c>
      <c r="K95" s="170">
        <v>27</v>
      </c>
      <c r="L95" s="170">
        <v>225</v>
      </c>
      <c r="M95" s="170">
        <v>164</v>
      </c>
      <c r="N95" s="170">
        <v>136</v>
      </c>
      <c r="O95" s="170">
        <v>189</v>
      </c>
      <c r="P95" s="170">
        <v>237</v>
      </c>
      <c r="Q95" s="170">
        <v>119</v>
      </c>
      <c r="R95" s="170">
        <v>52</v>
      </c>
      <c r="S95" s="170">
        <v>193</v>
      </c>
      <c r="T95" s="170">
        <v>95</v>
      </c>
      <c r="U95" s="147">
        <f>SUM(V95:AG95,AJ95:AN95)</f>
        <v>2172</v>
      </c>
      <c r="V95" s="170">
        <v>282</v>
      </c>
      <c r="W95" s="170">
        <v>26</v>
      </c>
      <c r="X95" s="170">
        <v>58</v>
      </c>
      <c r="Y95" s="170">
        <v>33</v>
      </c>
      <c r="Z95" s="170">
        <v>59</v>
      </c>
      <c r="AA95" s="170">
        <v>32</v>
      </c>
      <c r="AB95" s="170">
        <v>13</v>
      </c>
      <c r="AC95" s="170">
        <v>86</v>
      </c>
      <c r="AD95" s="170">
        <v>177</v>
      </c>
      <c r="AE95" s="170">
        <v>183</v>
      </c>
      <c r="AF95" s="170">
        <v>54</v>
      </c>
      <c r="AG95" s="172">
        <v>256</v>
      </c>
      <c r="AH95" s="186"/>
      <c r="AI95" s="160" t="s">
        <v>660</v>
      </c>
      <c r="AJ95" s="176">
        <v>275</v>
      </c>
      <c r="AK95" s="170">
        <v>221</v>
      </c>
      <c r="AL95" s="170">
        <v>205</v>
      </c>
      <c r="AM95" s="170">
        <v>171</v>
      </c>
      <c r="AN95" s="172">
        <v>41</v>
      </c>
    </row>
    <row r="96" spans="1:40" s="168" customFormat="1" ht="18" customHeight="1">
      <c r="A96" s="206"/>
      <c r="B96" s="183" t="s">
        <v>96</v>
      </c>
      <c r="C96" s="155">
        <f>SUM(E96:T96,V96:AG96,AJ96:AN96)</f>
        <v>3926</v>
      </c>
      <c r="D96" s="155">
        <f>SUM(E96:T96)</f>
        <v>2038</v>
      </c>
      <c r="E96" s="174">
        <v>99</v>
      </c>
      <c r="F96" s="174">
        <v>208</v>
      </c>
      <c r="G96" s="174">
        <v>308</v>
      </c>
      <c r="H96" s="174">
        <v>63</v>
      </c>
      <c r="I96" s="174">
        <v>81</v>
      </c>
      <c r="J96" s="174">
        <v>42</v>
      </c>
      <c r="K96" s="174">
        <v>22</v>
      </c>
      <c r="L96" s="174">
        <v>218</v>
      </c>
      <c r="M96" s="174">
        <v>133</v>
      </c>
      <c r="N96" s="174">
        <v>152</v>
      </c>
      <c r="O96" s="174">
        <v>191</v>
      </c>
      <c r="P96" s="174">
        <v>220</v>
      </c>
      <c r="Q96" s="174">
        <v>68</v>
      </c>
      <c r="R96" s="174">
        <v>25</v>
      </c>
      <c r="S96" s="174">
        <v>119</v>
      </c>
      <c r="T96" s="174">
        <v>89</v>
      </c>
      <c r="U96" s="155">
        <f>SUM(V96:AG96,AJ96:AN96)</f>
        <v>1888</v>
      </c>
      <c r="V96" s="174">
        <v>269</v>
      </c>
      <c r="W96" s="174">
        <v>23</v>
      </c>
      <c r="X96" s="174">
        <v>46</v>
      </c>
      <c r="Y96" s="174">
        <v>24</v>
      </c>
      <c r="Z96" s="174">
        <v>34</v>
      </c>
      <c r="AA96" s="174">
        <v>18</v>
      </c>
      <c r="AB96" s="174">
        <v>6</v>
      </c>
      <c r="AC96" s="174">
        <v>60</v>
      </c>
      <c r="AD96" s="174">
        <v>157</v>
      </c>
      <c r="AE96" s="174">
        <v>154</v>
      </c>
      <c r="AF96" s="174">
        <v>52</v>
      </c>
      <c r="AG96" s="175">
        <v>245</v>
      </c>
      <c r="AH96" s="186"/>
      <c r="AI96" s="164" t="s">
        <v>661</v>
      </c>
      <c r="AJ96" s="177">
        <v>211</v>
      </c>
      <c r="AK96" s="174">
        <v>193</v>
      </c>
      <c r="AL96" s="174">
        <v>196</v>
      </c>
      <c r="AM96" s="174">
        <v>140</v>
      </c>
      <c r="AN96" s="175">
        <v>60</v>
      </c>
    </row>
    <row r="97" spans="1:40" ht="18" customHeight="1">
      <c r="A97" s="204" t="s">
        <v>721</v>
      </c>
      <c r="B97" s="182" t="s">
        <v>95</v>
      </c>
      <c r="C97" s="147">
        <f>IF(SUM(E97:T97,V97:AG97,AJ97:AN97)=SUM(C98:C99),C98+C99,"ERR!!")</f>
        <v>34947</v>
      </c>
      <c r="D97" s="147">
        <f>IF(SUM(E97:T97)=SUM(D98:D99),D98+D99,"ERR!!")</f>
        <v>18866</v>
      </c>
      <c r="E97" s="161">
        <f aca="true" t="shared" si="68" ref="E97:K97">E98+E99</f>
        <v>879</v>
      </c>
      <c r="F97" s="161">
        <f t="shared" si="68"/>
        <v>2073</v>
      </c>
      <c r="G97" s="161">
        <f t="shared" si="68"/>
        <v>3405</v>
      </c>
      <c r="H97" s="161">
        <f t="shared" si="68"/>
        <v>513</v>
      </c>
      <c r="I97" s="161">
        <f t="shared" si="68"/>
        <v>938</v>
      </c>
      <c r="J97" s="161">
        <f t="shared" si="68"/>
        <v>344</v>
      </c>
      <c r="K97" s="161">
        <f t="shared" si="68"/>
        <v>203</v>
      </c>
      <c r="L97" s="161">
        <f>(L98+L99)</f>
        <v>1648</v>
      </c>
      <c r="M97" s="161">
        <f>M98+M99</f>
        <v>1132</v>
      </c>
      <c r="N97" s="161">
        <f>N98+N99</f>
        <v>1198</v>
      </c>
      <c r="O97" s="161">
        <f>O98+O99</f>
        <v>1510</v>
      </c>
      <c r="P97" s="161">
        <f>P98+P99</f>
        <v>1772</v>
      </c>
      <c r="Q97" s="161">
        <f>Q98+Q99</f>
        <v>825</v>
      </c>
      <c r="R97" s="161">
        <f aca="true" t="shared" si="69" ref="R97:AG97">R98+R99</f>
        <v>471</v>
      </c>
      <c r="S97" s="161">
        <f t="shared" si="69"/>
        <v>964</v>
      </c>
      <c r="T97" s="161">
        <f t="shared" si="69"/>
        <v>991</v>
      </c>
      <c r="U97" s="147">
        <f>IF(SUM(V97:AG97,AJ97:AN97)=SUM(U98:U99),U98+U99,"ERR!!")</f>
        <v>16081</v>
      </c>
      <c r="V97" s="161">
        <f>V98+V99</f>
        <v>2539</v>
      </c>
      <c r="W97" s="161">
        <f t="shared" si="69"/>
        <v>197</v>
      </c>
      <c r="X97" s="161">
        <f t="shared" si="69"/>
        <v>406</v>
      </c>
      <c r="Y97" s="161">
        <f t="shared" si="69"/>
        <v>220</v>
      </c>
      <c r="Z97" s="161">
        <f t="shared" si="69"/>
        <v>375</v>
      </c>
      <c r="AA97" s="161">
        <f t="shared" si="69"/>
        <v>152</v>
      </c>
      <c r="AB97" s="161">
        <f t="shared" si="69"/>
        <v>99</v>
      </c>
      <c r="AC97" s="161">
        <f t="shared" si="69"/>
        <v>639</v>
      </c>
      <c r="AD97" s="161">
        <f t="shared" si="69"/>
        <v>1234</v>
      </c>
      <c r="AE97" s="161">
        <f t="shared" si="69"/>
        <v>1334</v>
      </c>
      <c r="AF97" s="161">
        <f>SUM(AF100,AF103,AF106,AF109,AF112)</f>
        <v>391</v>
      </c>
      <c r="AG97" s="162">
        <f t="shared" si="69"/>
        <v>1887</v>
      </c>
      <c r="AH97" s="207" t="s">
        <v>722</v>
      </c>
      <c r="AI97" s="169" t="s">
        <v>659</v>
      </c>
      <c r="AJ97" s="163">
        <f>AJ98+AJ99</f>
        <v>1888</v>
      </c>
      <c r="AK97" s="161">
        <f>AK98+AK99</f>
        <v>1613</v>
      </c>
      <c r="AL97" s="161">
        <f>AL98+AL99</f>
        <v>1500</v>
      </c>
      <c r="AM97" s="161">
        <f>AM98+AM99</f>
        <v>1234</v>
      </c>
      <c r="AN97" s="161">
        <f>AN98+AN99</f>
        <v>373</v>
      </c>
    </row>
    <row r="98" spans="1:40" ht="18" customHeight="1">
      <c r="A98" s="205"/>
      <c r="B98" s="182" t="s">
        <v>97</v>
      </c>
      <c r="C98" s="147">
        <f>SUM(E98:T98,V98:AG98,AJ98:AN98)</f>
        <v>18368</v>
      </c>
      <c r="D98" s="147">
        <f>SUM(E98:T98)</f>
        <v>10082</v>
      </c>
      <c r="E98" s="161">
        <f aca="true" t="shared" si="70" ref="E98:AG99">SUM(E101,E104,E107,E110,E113)</f>
        <v>504</v>
      </c>
      <c r="F98" s="161">
        <f t="shared" si="70"/>
        <v>1036</v>
      </c>
      <c r="G98" s="161">
        <f t="shared" si="70"/>
        <v>1695</v>
      </c>
      <c r="H98" s="161">
        <f t="shared" si="70"/>
        <v>303</v>
      </c>
      <c r="I98" s="161">
        <f t="shared" si="70"/>
        <v>497</v>
      </c>
      <c r="J98" s="161">
        <f t="shared" si="70"/>
        <v>213</v>
      </c>
      <c r="K98" s="161">
        <f t="shared" si="70"/>
        <v>134</v>
      </c>
      <c r="L98" s="161">
        <f t="shared" si="70"/>
        <v>894</v>
      </c>
      <c r="M98" s="161">
        <f t="shared" si="70"/>
        <v>615</v>
      </c>
      <c r="N98" s="161">
        <f t="shared" si="70"/>
        <v>666</v>
      </c>
      <c r="O98" s="161">
        <f t="shared" si="70"/>
        <v>812</v>
      </c>
      <c r="P98" s="161">
        <f t="shared" si="70"/>
        <v>981</v>
      </c>
      <c r="Q98" s="161">
        <f t="shared" si="70"/>
        <v>462</v>
      </c>
      <c r="R98" s="161">
        <f t="shared" si="70"/>
        <v>288</v>
      </c>
      <c r="S98" s="161">
        <f t="shared" si="70"/>
        <v>542</v>
      </c>
      <c r="T98" s="161">
        <f t="shared" si="70"/>
        <v>440</v>
      </c>
      <c r="U98" s="147">
        <f>SUM(V98:AG98,AJ98:AN98)</f>
        <v>8286</v>
      </c>
      <c r="V98" s="161">
        <f>SUM(V101,V104,V107,V110,V113)</f>
        <v>1300</v>
      </c>
      <c r="W98" s="161">
        <f t="shared" si="70"/>
        <v>117</v>
      </c>
      <c r="X98" s="161">
        <f t="shared" si="70"/>
        <v>248</v>
      </c>
      <c r="Y98" s="161">
        <f t="shared" si="70"/>
        <v>128</v>
      </c>
      <c r="Z98" s="161">
        <f t="shared" si="70"/>
        <v>220</v>
      </c>
      <c r="AA98" s="161">
        <f t="shared" si="70"/>
        <v>96</v>
      </c>
      <c r="AB98" s="161">
        <f t="shared" si="70"/>
        <v>52</v>
      </c>
      <c r="AC98" s="161">
        <f t="shared" si="70"/>
        <v>367</v>
      </c>
      <c r="AD98" s="161">
        <f t="shared" si="70"/>
        <v>649</v>
      </c>
      <c r="AE98" s="161">
        <f t="shared" si="70"/>
        <v>616</v>
      </c>
      <c r="AF98" s="161">
        <f t="shared" si="70"/>
        <v>219</v>
      </c>
      <c r="AG98" s="162">
        <f t="shared" si="70"/>
        <v>990</v>
      </c>
      <c r="AH98" s="186"/>
      <c r="AI98" s="160" t="s">
        <v>660</v>
      </c>
      <c r="AJ98" s="163">
        <f aca="true" t="shared" si="71" ref="AJ98:AN99">SUM(AJ101,AJ104,AJ107,AJ110,AJ113)</f>
        <v>962</v>
      </c>
      <c r="AK98" s="161">
        <f t="shared" si="71"/>
        <v>772</v>
      </c>
      <c r="AL98" s="161">
        <f t="shared" si="71"/>
        <v>745</v>
      </c>
      <c r="AM98" s="161">
        <f t="shared" si="71"/>
        <v>599</v>
      </c>
      <c r="AN98" s="161">
        <f t="shared" si="71"/>
        <v>206</v>
      </c>
    </row>
    <row r="99" spans="1:40" s="168" customFormat="1" ht="18" customHeight="1">
      <c r="A99" s="206"/>
      <c r="B99" s="183" t="s">
        <v>96</v>
      </c>
      <c r="C99" s="155">
        <f>SUM(E99:T99,V99:AG99,AJ99:AN99)</f>
        <v>16579</v>
      </c>
      <c r="D99" s="155">
        <f>SUM(E99:T99)</f>
        <v>8784</v>
      </c>
      <c r="E99" s="165">
        <f t="shared" si="70"/>
        <v>375</v>
      </c>
      <c r="F99" s="165">
        <f t="shared" si="70"/>
        <v>1037</v>
      </c>
      <c r="G99" s="165">
        <f t="shared" si="70"/>
        <v>1710</v>
      </c>
      <c r="H99" s="165">
        <f t="shared" si="70"/>
        <v>210</v>
      </c>
      <c r="I99" s="165">
        <f t="shared" si="70"/>
        <v>441</v>
      </c>
      <c r="J99" s="165">
        <f t="shared" si="70"/>
        <v>131</v>
      </c>
      <c r="K99" s="165">
        <f t="shared" si="70"/>
        <v>69</v>
      </c>
      <c r="L99" s="165">
        <f t="shared" si="70"/>
        <v>754</v>
      </c>
      <c r="M99" s="165">
        <f t="shared" si="70"/>
        <v>517</v>
      </c>
      <c r="N99" s="165">
        <f t="shared" si="70"/>
        <v>532</v>
      </c>
      <c r="O99" s="165">
        <f t="shared" si="70"/>
        <v>698</v>
      </c>
      <c r="P99" s="165">
        <f t="shared" si="70"/>
        <v>791</v>
      </c>
      <c r="Q99" s="165">
        <f t="shared" si="70"/>
        <v>363</v>
      </c>
      <c r="R99" s="165">
        <f t="shared" si="70"/>
        <v>183</v>
      </c>
      <c r="S99" s="165">
        <f t="shared" si="70"/>
        <v>422</v>
      </c>
      <c r="T99" s="165">
        <f t="shared" si="70"/>
        <v>551</v>
      </c>
      <c r="U99" s="155">
        <f>SUM(V99:AG99,AJ99:AN99)</f>
        <v>7795</v>
      </c>
      <c r="V99" s="165">
        <f>SUM(V102,V105,V108,V111,V114)</f>
        <v>1239</v>
      </c>
      <c r="W99" s="165">
        <f t="shared" si="70"/>
        <v>80</v>
      </c>
      <c r="X99" s="165">
        <f t="shared" si="70"/>
        <v>158</v>
      </c>
      <c r="Y99" s="165">
        <f t="shared" si="70"/>
        <v>92</v>
      </c>
      <c r="Z99" s="165">
        <f t="shared" si="70"/>
        <v>155</v>
      </c>
      <c r="AA99" s="165">
        <f t="shared" si="70"/>
        <v>56</v>
      </c>
      <c r="AB99" s="165">
        <f t="shared" si="70"/>
        <v>47</v>
      </c>
      <c r="AC99" s="165">
        <f t="shared" si="70"/>
        <v>272</v>
      </c>
      <c r="AD99" s="165">
        <f t="shared" si="70"/>
        <v>585</v>
      </c>
      <c r="AE99" s="165">
        <f t="shared" si="70"/>
        <v>718</v>
      </c>
      <c r="AF99" s="161">
        <f t="shared" si="70"/>
        <v>172</v>
      </c>
      <c r="AG99" s="166">
        <f t="shared" si="70"/>
        <v>897</v>
      </c>
      <c r="AH99" s="186"/>
      <c r="AI99" s="164" t="s">
        <v>661</v>
      </c>
      <c r="AJ99" s="167">
        <f t="shared" si="71"/>
        <v>926</v>
      </c>
      <c r="AK99" s="165">
        <f t="shared" si="71"/>
        <v>841</v>
      </c>
      <c r="AL99" s="165">
        <f t="shared" si="71"/>
        <v>755</v>
      </c>
      <c r="AM99" s="165">
        <f t="shared" si="71"/>
        <v>635</v>
      </c>
      <c r="AN99" s="165">
        <f t="shared" si="71"/>
        <v>167</v>
      </c>
    </row>
    <row r="100" spans="1:40" ht="18" customHeight="1">
      <c r="A100" s="189" t="s">
        <v>723</v>
      </c>
      <c r="B100" s="180" t="s">
        <v>95</v>
      </c>
      <c r="C100" s="147">
        <f>IF(SUM(E100:T100,V100:AG100,AJ100:AN100)=SUM(C101:C102),C101+C102,"ERR!!")</f>
        <v>7963</v>
      </c>
      <c r="D100" s="147">
        <f>IF(SUM(E100:T100)=SUM(D101:D102),D101+D102,"ERR!!")</f>
        <v>4326</v>
      </c>
      <c r="E100" s="179">
        <f aca="true" t="shared" si="72" ref="E100:AE100">E101+E102</f>
        <v>221</v>
      </c>
      <c r="F100" s="179">
        <f t="shared" si="72"/>
        <v>473</v>
      </c>
      <c r="G100" s="179">
        <f t="shared" si="72"/>
        <v>657</v>
      </c>
      <c r="H100" s="179">
        <f t="shared" si="72"/>
        <v>110</v>
      </c>
      <c r="I100" s="179">
        <f t="shared" si="72"/>
        <v>207</v>
      </c>
      <c r="J100" s="179">
        <f t="shared" si="72"/>
        <v>79</v>
      </c>
      <c r="K100" s="179">
        <f t="shared" si="72"/>
        <v>44</v>
      </c>
      <c r="L100" s="179">
        <f t="shared" si="72"/>
        <v>427</v>
      </c>
      <c r="M100" s="179">
        <f>M101+M102</f>
        <v>293</v>
      </c>
      <c r="N100" s="179">
        <f>N101+N102</f>
        <v>272</v>
      </c>
      <c r="O100" s="179">
        <f t="shared" si="72"/>
        <v>374</v>
      </c>
      <c r="P100" s="179">
        <f t="shared" si="72"/>
        <v>455</v>
      </c>
      <c r="Q100" s="179">
        <f t="shared" si="72"/>
        <v>164</v>
      </c>
      <c r="R100" s="179">
        <f t="shared" si="72"/>
        <v>89</v>
      </c>
      <c r="S100" s="179">
        <f t="shared" si="72"/>
        <v>247</v>
      </c>
      <c r="T100" s="179">
        <f t="shared" si="72"/>
        <v>214</v>
      </c>
      <c r="U100" s="147">
        <f>IF(SUM(V100:AG100,AJ100:AN100)=SUM(U101:U102),U101+U102,"ERR!!")</f>
        <v>3637</v>
      </c>
      <c r="V100" s="179">
        <f>V101+V102</f>
        <v>507</v>
      </c>
      <c r="W100" s="179">
        <f t="shared" si="72"/>
        <v>59</v>
      </c>
      <c r="X100" s="179">
        <f t="shared" si="72"/>
        <v>102</v>
      </c>
      <c r="Y100" s="179">
        <f t="shared" si="72"/>
        <v>49</v>
      </c>
      <c r="Z100" s="179">
        <f t="shared" si="72"/>
        <v>77</v>
      </c>
      <c r="AA100" s="179">
        <f t="shared" si="72"/>
        <v>34</v>
      </c>
      <c r="AB100" s="179">
        <f t="shared" si="72"/>
        <v>22</v>
      </c>
      <c r="AC100" s="179">
        <f t="shared" si="72"/>
        <v>150</v>
      </c>
      <c r="AD100" s="179">
        <f t="shared" si="72"/>
        <v>301</v>
      </c>
      <c r="AE100" s="179">
        <f t="shared" si="72"/>
        <v>276</v>
      </c>
      <c r="AF100" s="179">
        <f>AF101+AF102</f>
        <v>80</v>
      </c>
      <c r="AG100" s="181">
        <f>AG101+AG102</f>
        <v>458</v>
      </c>
      <c r="AH100" s="186" t="s">
        <v>724</v>
      </c>
      <c r="AI100" s="169" t="s">
        <v>659</v>
      </c>
      <c r="AJ100" s="178">
        <f>AJ101+AJ102</f>
        <v>456</v>
      </c>
      <c r="AK100" s="179">
        <f>AK101+AK102</f>
        <v>362</v>
      </c>
      <c r="AL100" s="179">
        <f>AL101+AL102</f>
        <v>338</v>
      </c>
      <c r="AM100" s="179">
        <f>AM101+AM102</f>
        <v>274</v>
      </c>
      <c r="AN100" s="161">
        <f>AN101+AN102</f>
        <v>92</v>
      </c>
    </row>
    <row r="101" spans="1:40" ht="18" customHeight="1">
      <c r="A101" s="205"/>
      <c r="B101" s="182" t="s">
        <v>97</v>
      </c>
      <c r="C101" s="147">
        <f>SUM(E101:T101,V101:AG101,AJ101:AN101)</f>
        <v>4316</v>
      </c>
      <c r="D101" s="147">
        <f>SUM(E101:T101)</f>
        <v>2380</v>
      </c>
      <c r="E101" s="170">
        <v>122</v>
      </c>
      <c r="F101" s="170">
        <v>239</v>
      </c>
      <c r="G101" s="170">
        <v>348</v>
      </c>
      <c r="H101" s="170">
        <v>57</v>
      </c>
      <c r="I101" s="170">
        <v>119</v>
      </c>
      <c r="J101" s="170">
        <v>48</v>
      </c>
      <c r="K101" s="170">
        <v>33</v>
      </c>
      <c r="L101" s="170">
        <v>249</v>
      </c>
      <c r="M101" s="170">
        <v>151</v>
      </c>
      <c r="N101" s="170">
        <v>158</v>
      </c>
      <c r="O101" s="170">
        <v>179</v>
      </c>
      <c r="P101" s="170">
        <v>259</v>
      </c>
      <c r="Q101" s="170">
        <v>98</v>
      </c>
      <c r="R101" s="170">
        <v>61</v>
      </c>
      <c r="S101" s="170">
        <v>145</v>
      </c>
      <c r="T101" s="170">
        <v>114</v>
      </c>
      <c r="U101" s="147">
        <f>SUM(V101:AG101,AJ101:AN101)</f>
        <v>1936</v>
      </c>
      <c r="V101" s="170">
        <v>272</v>
      </c>
      <c r="W101" s="170">
        <v>36</v>
      </c>
      <c r="X101" s="170">
        <v>54</v>
      </c>
      <c r="Y101" s="170">
        <v>32</v>
      </c>
      <c r="Z101" s="170">
        <v>47</v>
      </c>
      <c r="AA101" s="170">
        <v>20</v>
      </c>
      <c r="AB101" s="170">
        <v>7</v>
      </c>
      <c r="AC101" s="170">
        <v>87</v>
      </c>
      <c r="AD101" s="170">
        <v>156</v>
      </c>
      <c r="AE101" s="170">
        <v>141</v>
      </c>
      <c r="AF101" s="170">
        <v>48</v>
      </c>
      <c r="AG101" s="172">
        <v>235</v>
      </c>
      <c r="AH101" s="186"/>
      <c r="AI101" s="160" t="s">
        <v>660</v>
      </c>
      <c r="AJ101" s="176">
        <v>243</v>
      </c>
      <c r="AK101" s="170">
        <v>180</v>
      </c>
      <c r="AL101" s="170">
        <v>183</v>
      </c>
      <c r="AM101" s="170">
        <v>141</v>
      </c>
      <c r="AN101" s="172">
        <v>54</v>
      </c>
    </row>
    <row r="102" spans="1:40" ht="18" customHeight="1">
      <c r="A102" s="206"/>
      <c r="B102" s="183" t="s">
        <v>96</v>
      </c>
      <c r="C102" s="155">
        <f>SUM(E102:T102,V102:AG102,AJ102:AN102)</f>
        <v>3647</v>
      </c>
      <c r="D102" s="155">
        <f>SUM(E102:T102)</f>
        <v>1946</v>
      </c>
      <c r="E102" s="174">
        <v>99</v>
      </c>
      <c r="F102" s="174">
        <v>234</v>
      </c>
      <c r="G102" s="174">
        <v>309</v>
      </c>
      <c r="H102" s="174">
        <v>53</v>
      </c>
      <c r="I102" s="174">
        <v>88</v>
      </c>
      <c r="J102" s="174">
        <v>31</v>
      </c>
      <c r="K102" s="174">
        <v>11</v>
      </c>
      <c r="L102" s="174">
        <v>178</v>
      </c>
      <c r="M102" s="174">
        <v>142</v>
      </c>
      <c r="N102" s="174">
        <v>114</v>
      </c>
      <c r="O102" s="174">
        <v>195</v>
      </c>
      <c r="P102" s="174">
        <v>196</v>
      </c>
      <c r="Q102" s="174">
        <v>66</v>
      </c>
      <c r="R102" s="174">
        <v>28</v>
      </c>
      <c r="S102" s="174">
        <v>102</v>
      </c>
      <c r="T102" s="174">
        <v>100</v>
      </c>
      <c r="U102" s="155">
        <f>SUM(V102:AG102,AJ102:AN102)</f>
        <v>1701</v>
      </c>
      <c r="V102" s="174">
        <v>235</v>
      </c>
      <c r="W102" s="174">
        <v>23</v>
      </c>
      <c r="X102" s="174">
        <v>48</v>
      </c>
      <c r="Y102" s="174">
        <v>17</v>
      </c>
      <c r="Z102" s="174">
        <v>30</v>
      </c>
      <c r="AA102" s="174">
        <v>14</v>
      </c>
      <c r="AB102" s="174">
        <v>15</v>
      </c>
      <c r="AC102" s="174">
        <v>63</v>
      </c>
      <c r="AD102" s="174">
        <v>145</v>
      </c>
      <c r="AE102" s="174">
        <v>135</v>
      </c>
      <c r="AF102" s="174">
        <v>32</v>
      </c>
      <c r="AG102" s="175">
        <v>223</v>
      </c>
      <c r="AH102" s="186"/>
      <c r="AI102" s="164" t="s">
        <v>661</v>
      </c>
      <c r="AJ102" s="177">
        <v>213</v>
      </c>
      <c r="AK102" s="174">
        <v>182</v>
      </c>
      <c r="AL102" s="174">
        <v>155</v>
      </c>
      <c r="AM102" s="174">
        <v>133</v>
      </c>
      <c r="AN102" s="175">
        <v>38</v>
      </c>
    </row>
    <row r="103" spans="1:40" ht="18" customHeight="1">
      <c r="A103" s="189" t="s">
        <v>725</v>
      </c>
      <c r="B103" s="180" t="s">
        <v>95</v>
      </c>
      <c r="C103" s="147">
        <f>IF(SUM(E103:T103,V103:AG103,AJ103:AN103)=SUM(C104:C105),C104+C105,"ERR!!")</f>
        <v>7563</v>
      </c>
      <c r="D103" s="147">
        <f>IF(SUM(E103:T103)=SUM(D104:D105),D104+D105,"ERR!!")</f>
        <v>4024</v>
      </c>
      <c r="E103" s="179">
        <f aca="true" t="shared" si="73" ref="E103:Q103">E104+E105</f>
        <v>187</v>
      </c>
      <c r="F103" s="179">
        <f t="shared" si="73"/>
        <v>431</v>
      </c>
      <c r="G103" s="179">
        <f t="shared" si="73"/>
        <v>655</v>
      </c>
      <c r="H103" s="179">
        <f t="shared" si="73"/>
        <v>116</v>
      </c>
      <c r="I103" s="179">
        <f t="shared" si="73"/>
        <v>187</v>
      </c>
      <c r="J103" s="179">
        <f t="shared" si="73"/>
        <v>85</v>
      </c>
      <c r="K103" s="179">
        <f t="shared" si="73"/>
        <v>63</v>
      </c>
      <c r="L103" s="179">
        <f t="shared" si="73"/>
        <v>341</v>
      </c>
      <c r="M103" s="179">
        <f>M104+M105</f>
        <v>256</v>
      </c>
      <c r="N103" s="179">
        <f>N104+N105</f>
        <v>284</v>
      </c>
      <c r="O103" s="179">
        <f t="shared" si="73"/>
        <v>347</v>
      </c>
      <c r="P103" s="179">
        <f t="shared" si="73"/>
        <v>403</v>
      </c>
      <c r="Q103" s="179">
        <f t="shared" si="73"/>
        <v>175</v>
      </c>
      <c r="R103" s="179">
        <f>R104+R105</f>
        <v>106</v>
      </c>
      <c r="S103" s="179">
        <f>S104+S105</f>
        <v>197</v>
      </c>
      <c r="T103" s="179">
        <f>T104+T105</f>
        <v>191</v>
      </c>
      <c r="U103" s="147">
        <f>IF(SUM(V103:AG103,AJ103:AN103)=SUM(U104:U105),U104+U105,"ERR!!")</f>
        <v>3539</v>
      </c>
      <c r="V103" s="179">
        <f>V104+V105</f>
        <v>523</v>
      </c>
      <c r="W103" s="179">
        <f aca="true" t="shared" si="74" ref="W103:AE103">W104+W105</f>
        <v>40</v>
      </c>
      <c r="X103" s="179">
        <f t="shared" si="74"/>
        <v>86</v>
      </c>
      <c r="Y103" s="179">
        <f t="shared" si="74"/>
        <v>56</v>
      </c>
      <c r="Z103" s="179">
        <f t="shared" si="74"/>
        <v>87</v>
      </c>
      <c r="AA103" s="179">
        <f t="shared" si="74"/>
        <v>30</v>
      </c>
      <c r="AB103" s="179">
        <f t="shared" si="74"/>
        <v>20</v>
      </c>
      <c r="AC103" s="179">
        <f t="shared" si="74"/>
        <v>145</v>
      </c>
      <c r="AD103" s="179">
        <f t="shared" si="74"/>
        <v>269</v>
      </c>
      <c r="AE103" s="179">
        <f t="shared" si="74"/>
        <v>281</v>
      </c>
      <c r="AF103" s="179">
        <f>AF104+AF105</f>
        <v>107</v>
      </c>
      <c r="AG103" s="181">
        <f>AG104+AG105</f>
        <v>432</v>
      </c>
      <c r="AH103" s="186" t="s">
        <v>726</v>
      </c>
      <c r="AI103" s="169" t="s">
        <v>659</v>
      </c>
      <c r="AJ103" s="179">
        <f>AJ104+AJ105</f>
        <v>454</v>
      </c>
      <c r="AK103" s="179">
        <f>AK104+AK105</f>
        <v>342</v>
      </c>
      <c r="AL103" s="179">
        <f>AL104+AL105</f>
        <v>311</v>
      </c>
      <c r="AM103" s="179">
        <f>AM104+AM105</f>
        <v>275</v>
      </c>
      <c r="AN103" s="161">
        <f>AN104+AN105</f>
        <v>81</v>
      </c>
    </row>
    <row r="104" spans="1:40" ht="18" customHeight="1">
      <c r="A104" s="205"/>
      <c r="B104" s="182" t="s">
        <v>97</v>
      </c>
      <c r="C104" s="147">
        <f>SUM(E104:T104,V104:AG104,AJ104:AN104)</f>
        <v>3943</v>
      </c>
      <c r="D104" s="147">
        <f>SUM(E104:T104)</f>
        <v>2110</v>
      </c>
      <c r="E104" s="170">
        <v>90</v>
      </c>
      <c r="F104" s="170">
        <v>225</v>
      </c>
      <c r="G104" s="170">
        <v>311</v>
      </c>
      <c r="H104" s="170">
        <v>71</v>
      </c>
      <c r="I104" s="170">
        <v>98</v>
      </c>
      <c r="J104" s="170">
        <v>47</v>
      </c>
      <c r="K104" s="170">
        <v>35</v>
      </c>
      <c r="L104" s="170">
        <v>169</v>
      </c>
      <c r="M104" s="170">
        <v>135</v>
      </c>
      <c r="N104" s="170">
        <v>158</v>
      </c>
      <c r="O104" s="170">
        <v>193</v>
      </c>
      <c r="P104" s="170">
        <v>220</v>
      </c>
      <c r="Q104" s="170">
        <v>81</v>
      </c>
      <c r="R104" s="170">
        <v>69</v>
      </c>
      <c r="S104" s="170">
        <v>121</v>
      </c>
      <c r="T104" s="170">
        <v>87</v>
      </c>
      <c r="U104" s="147">
        <f>SUM(V104:AG104,AJ104:AN104)</f>
        <v>1833</v>
      </c>
      <c r="V104" s="170">
        <v>276</v>
      </c>
      <c r="W104" s="170">
        <v>25</v>
      </c>
      <c r="X104" s="170">
        <v>56</v>
      </c>
      <c r="Y104" s="170">
        <v>28</v>
      </c>
      <c r="Z104" s="170">
        <v>53</v>
      </c>
      <c r="AA104" s="170">
        <v>20</v>
      </c>
      <c r="AB104" s="170">
        <v>15</v>
      </c>
      <c r="AC104" s="170">
        <v>72</v>
      </c>
      <c r="AD104" s="170">
        <v>140</v>
      </c>
      <c r="AE104" s="170">
        <v>129</v>
      </c>
      <c r="AF104" s="170">
        <v>58</v>
      </c>
      <c r="AG104" s="172">
        <v>228</v>
      </c>
      <c r="AH104" s="186"/>
      <c r="AI104" s="160" t="s">
        <v>660</v>
      </c>
      <c r="AJ104" s="170">
        <v>223</v>
      </c>
      <c r="AK104" s="170">
        <v>180</v>
      </c>
      <c r="AL104" s="170">
        <v>156</v>
      </c>
      <c r="AM104" s="170">
        <v>136</v>
      </c>
      <c r="AN104" s="172">
        <v>38</v>
      </c>
    </row>
    <row r="105" spans="1:40" s="168" customFormat="1" ht="18" customHeight="1">
      <c r="A105" s="206"/>
      <c r="B105" s="183" t="s">
        <v>96</v>
      </c>
      <c r="C105" s="155">
        <f>SUM(E105:T105,V105:AG105,AJ105:AN105)</f>
        <v>3620</v>
      </c>
      <c r="D105" s="155">
        <f>SUM(E105:T105)</f>
        <v>1914</v>
      </c>
      <c r="E105" s="174">
        <v>97</v>
      </c>
      <c r="F105" s="174">
        <v>206</v>
      </c>
      <c r="G105" s="174">
        <v>344</v>
      </c>
      <c r="H105" s="174">
        <v>45</v>
      </c>
      <c r="I105" s="174">
        <v>89</v>
      </c>
      <c r="J105" s="174">
        <v>38</v>
      </c>
      <c r="K105" s="174">
        <v>28</v>
      </c>
      <c r="L105" s="174">
        <v>172</v>
      </c>
      <c r="M105" s="174">
        <v>121</v>
      </c>
      <c r="N105" s="174">
        <v>126</v>
      </c>
      <c r="O105" s="174">
        <v>154</v>
      </c>
      <c r="P105" s="174">
        <v>183</v>
      </c>
      <c r="Q105" s="174">
        <v>94</v>
      </c>
      <c r="R105" s="174">
        <v>37</v>
      </c>
      <c r="S105" s="174">
        <v>76</v>
      </c>
      <c r="T105" s="174">
        <v>104</v>
      </c>
      <c r="U105" s="155">
        <f>SUM(V105:AG105,AJ105:AN105)</f>
        <v>1706</v>
      </c>
      <c r="V105" s="174">
        <v>247</v>
      </c>
      <c r="W105" s="174">
        <v>15</v>
      </c>
      <c r="X105" s="174">
        <v>30</v>
      </c>
      <c r="Y105" s="174">
        <v>28</v>
      </c>
      <c r="Z105" s="174">
        <v>34</v>
      </c>
      <c r="AA105" s="174">
        <v>10</v>
      </c>
      <c r="AB105" s="174">
        <v>5</v>
      </c>
      <c r="AC105" s="174">
        <v>73</v>
      </c>
      <c r="AD105" s="174">
        <v>129</v>
      </c>
      <c r="AE105" s="174">
        <v>152</v>
      </c>
      <c r="AF105" s="174">
        <v>49</v>
      </c>
      <c r="AG105" s="175">
        <v>204</v>
      </c>
      <c r="AH105" s="186"/>
      <c r="AI105" s="164" t="s">
        <v>661</v>
      </c>
      <c r="AJ105" s="174">
        <v>231</v>
      </c>
      <c r="AK105" s="174">
        <v>162</v>
      </c>
      <c r="AL105" s="174">
        <v>155</v>
      </c>
      <c r="AM105" s="174">
        <v>139</v>
      </c>
      <c r="AN105" s="175">
        <v>43</v>
      </c>
    </row>
    <row r="106" spans="1:40" ht="18" customHeight="1">
      <c r="A106" s="205" t="s">
        <v>727</v>
      </c>
      <c r="B106" s="182" t="s">
        <v>95</v>
      </c>
      <c r="C106" s="147">
        <f>IF(SUM(E106:T106,V106:AG106,AJ106:AN106)=SUM(C107:C108),C107+C108,"ERR!!")</f>
        <v>6321</v>
      </c>
      <c r="D106" s="147">
        <f>IF(SUM(E106:T106)=SUM(D107:D108),D107+D108,"ERR!!")</f>
        <v>3416</v>
      </c>
      <c r="E106" s="161">
        <f aca="true" t="shared" si="75" ref="E106:Q106">E107+E108</f>
        <v>136</v>
      </c>
      <c r="F106" s="161">
        <f t="shared" si="75"/>
        <v>342</v>
      </c>
      <c r="G106" s="161">
        <f t="shared" si="75"/>
        <v>629</v>
      </c>
      <c r="H106" s="161">
        <f t="shared" si="75"/>
        <v>107</v>
      </c>
      <c r="I106" s="161">
        <f t="shared" si="75"/>
        <v>168</v>
      </c>
      <c r="J106" s="161">
        <f t="shared" si="75"/>
        <v>67</v>
      </c>
      <c r="K106" s="161">
        <f t="shared" si="75"/>
        <v>36</v>
      </c>
      <c r="L106" s="161">
        <f t="shared" si="75"/>
        <v>313</v>
      </c>
      <c r="M106" s="161">
        <f>M107+M108</f>
        <v>208</v>
      </c>
      <c r="N106" s="161">
        <f>N107+N108</f>
        <v>232</v>
      </c>
      <c r="O106" s="161">
        <f t="shared" si="75"/>
        <v>292</v>
      </c>
      <c r="P106" s="161">
        <f t="shared" si="75"/>
        <v>308</v>
      </c>
      <c r="Q106" s="161">
        <f t="shared" si="75"/>
        <v>172</v>
      </c>
      <c r="R106" s="161">
        <f>R107+R108</f>
        <v>92</v>
      </c>
      <c r="S106" s="161">
        <f>S107+S108</f>
        <v>160</v>
      </c>
      <c r="T106" s="161">
        <f>T107+T108</f>
        <v>154</v>
      </c>
      <c r="U106" s="147">
        <f>IF(SUM(V106:AG106,AJ106:AN106)=SUM(U107:U108),U107+U108,"ERR!!")</f>
        <v>2905</v>
      </c>
      <c r="V106" s="161">
        <f>V107+V108</f>
        <v>469</v>
      </c>
      <c r="W106" s="161">
        <f aca="true" t="shared" si="76" ref="W106:AE106">W107+W108</f>
        <v>38</v>
      </c>
      <c r="X106" s="161">
        <f t="shared" si="76"/>
        <v>82</v>
      </c>
      <c r="Y106" s="161">
        <f t="shared" si="76"/>
        <v>43</v>
      </c>
      <c r="Z106" s="161">
        <f t="shared" si="76"/>
        <v>70</v>
      </c>
      <c r="AA106" s="161">
        <f t="shared" si="76"/>
        <v>25</v>
      </c>
      <c r="AB106" s="161">
        <f t="shared" si="76"/>
        <v>17</v>
      </c>
      <c r="AC106" s="161">
        <f t="shared" si="76"/>
        <v>126</v>
      </c>
      <c r="AD106" s="161">
        <f t="shared" si="76"/>
        <v>215</v>
      </c>
      <c r="AE106" s="161">
        <f t="shared" si="76"/>
        <v>228</v>
      </c>
      <c r="AF106" s="161">
        <f>AF107+AF108</f>
        <v>60</v>
      </c>
      <c r="AG106" s="162">
        <f>AG107+AG108</f>
        <v>332</v>
      </c>
      <c r="AH106" s="206" t="s">
        <v>728</v>
      </c>
      <c r="AI106" s="160" t="s">
        <v>659</v>
      </c>
      <c r="AJ106" s="161">
        <f>AJ107+AJ108</f>
        <v>320</v>
      </c>
      <c r="AK106" s="161">
        <f>AK107+AK108</f>
        <v>298</v>
      </c>
      <c r="AL106" s="161">
        <f>AL107+AL108</f>
        <v>293</v>
      </c>
      <c r="AM106" s="161">
        <f>AM107+AM108</f>
        <v>224</v>
      </c>
      <c r="AN106" s="161">
        <f>AN107+AN108</f>
        <v>65</v>
      </c>
    </row>
    <row r="107" spans="1:40" ht="18" customHeight="1">
      <c r="A107" s="205"/>
      <c r="B107" s="182" t="s">
        <v>97</v>
      </c>
      <c r="C107" s="147">
        <f>SUM(E107:T107,V107:AG107,AJ107:AN107)</f>
        <v>3406</v>
      </c>
      <c r="D107" s="147">
        <f>SUM(E107:T107)</f>
        <v>1895</v>
      </c>
      <c r="E107" s="170">
        <v>81</v>
      </c>
      <c r="F107" s="170">
        <v>163</v>
      </c>
      <c r="G107" s="170">
        <v>324</v>
      </c>
      <c r="H107" s="170">
        <v>67</v>
      </c>
      <c r="I107" s="170">
        <v>92</v>
      </c>
      <c r="J107" s="170">
        <v>45</v>
      </c>
      <c r="K107" s="170">
        <v>23</v>
      </c>
      <c r="L107" s="170">
        <v>176</v>
      </c>
      <c r="M107" s="170">
        <v>127</v>
      </c>
      <c r="N107" s="170">
        <v>132</v>
      </c>
      <c r="O107" s="170">
        <v>160</v>
      </c>
      <c r="P107" s="170">
        <v>185</v>
      </c>
      <c r="Q107" s="170">
        <v>99</v>
      </c>
      <c r="R107" s="170">
        <v>52</v>
      </c>
      <c r="S107" s="170">
        <v>93</v>
      </c>
      <c r="T107" s="170">
        <v>76</v>
      </c>
      <c r="U107" s="147">
        <f>SUM(V107:AG107,AJ107:AN107)</f>
        <v>1511</v>
      </c>
      <c r="V107" s="170">
        <v>248</v>
      </c>
      <c r="W107" s="170">
        <v>21</v>
      </c>
      <c r="X107" s="170">
        <v>42</v>
      </c>
      <c r="Y107" s="170">
        <v>27</v>
      </c>
      <c r="Z107" s="170">
        <v>37</v>
      </c>
      <c r="AA107" s="170">
        <v>15</v>
      </c>
      <c r="AB107" s="170">
        <v>9</v>
      </c>
      <c r="AC107" s="170">
        <v>77</v>
      </c>
      <c r="AD107" s="170">
        <v>122</v>
      </c>
      <c r="AE107" s="170">
        <v>101</v>
      </c>
      <c r="AF107" s="170">
        <v>33</v>
      </c>
      <c r="AG107" s="172">
        <v>179</v>
      </c>
      <c r="AH107" s="186"/>
      <c r="AI107" s="160" t="s">
        <v>660</v>
      </c>
      <c r="AJ107" s="170">
        <v>164</v>
      </c>
      <c r="AK107" s="170">
        <v>150</v>
      </c>
      <c r="AL107" s="170">
        <v>139</v>
      </c>
      <c r="AM107" s="170">
        <v>109</v>
      </c>
      <c r="AN107" s="172">
        <v>38</v>
      </c>
    </row>
    <row r="108" spans="1:40" s="168" customFormat="1" ht="18" customHeight="1">
      <c r="A108" s="206"/>
      <c r="B108" s="183" t="s">
        <v>96</v>
      </c>
      <c r="C108" s="155">
        <f>SUM(E108:T108,V108:AG108,AJ108:AN108)</f>
        <v>2915</v>
      </c>
      <c r="D108" s="155">
        <f>SUM(E108:T108)</f>
        <v>1521</v>
      </c>
      <c r="E108" s="174">
        <v>55</v>
      </c>
      <c r="F108" s="174">
        <v>179</v>
      </c>
      <c r="G108" s="174">
        <v>305</v>
      </c>
      <c r="H108" s="174">
        <v>40</v>
      </c>
      <c r="I108" s="174">
        <v>76</v>
      </c>
      <c r="J108" s="174">
        <v>22</v>
      </c>
      <c r="K108" s="174">
        <v>13</v>
      </c>
      <c r="L108" s="174">
        <v>137</v>
      </c>
      <c r="M108" s="174">
        <v>81</v>
      </c>
      <c r="N108" s="174">
        <v>100</v>
      </c>
      <c r="O108" s="174">
        <v>132</v>
      </c>
      <c r="P108" s="174">
        <v>123</v>
      </c>
      <c r="Q108" s="174">
        <v>73</v>
      </c>
      <c r="R108" s="174">
        <v>40</v>
      </c>
      <c r="S108" s="174">
        <v>67</v>
      </c>
      <c r="T108" s="174">
        <v>78</v>
      </c>
      <c r="U108" s="155">
        <f>SUM(V108:AG108,AJ108:AN108)</f>
        <v>1394</v>
      </c>
      <c r="V108" s="174">
        <v>221</v>
      </c>
      <c r="W108" s="174">
        <v>17</v>
      </c>
      <c r="X108" s="174">
        <v>40</v>
      </c>
      <c r="Y108" s="174">
        <v>16</v>
      </c>
      <c r="Z108" s="174">
        <v>33</v>
      </c>
      <c r="AA108" s="174">
        <v>10</v>
      </c>
      <c r="AB108" s="174">
        <v>8</v>
      </c>
      <c r="AC108" s="174">
        <v>49</v>
      </c>
      <c r="AD108" s="174">
        <v>93</v>
      </c>
      <c r="AE108" s="174">
        <v>127</v>
      </c>
      <c r="AF108" s="174">
        <v>27</v>
      </c>
      <c r="AG108" s="175">
        <v>153</v>
      </c>
      <c r="AH108" s="186"/>
      <c r="AI108" s="164" t="s">
        <v>661</v>
      </c>
      <c r="AJ108" s="174">
        <v>156</v>
      </c>
      <c r="AK108" s="174">
        <v>148</v>
      </c>
      <c r="AL108" s="174">
        <v>154</v>
      </c>
      <c r="AM108" s="174">
        <v>115</v>
      </c>
      <c r="AN108" s="175">
        <v>27</v>
      </c>
    </row>
    <row r="109" spans="1:40" ht="18" customHeight="1">
      <c r="A109" s="204" t="s">
        <v>729</v>
      </c>
      <c r="B109" s="182" t="s">
        <v>95</v>
      </c>
      <c r="C109" s="147">
        <f>IF(SUM(E109:T109,V109:AG109,AJ109:AN109)=SUM(C110:C111),C110+C111,"ERR!!")</f>
        <v>6799</v>
      </c>
      <c r="D109" s="147">
        <f>IF(SUM(E109:T109)=SUM(D110:D111),D110+D111,"ERR!!")</f>
        <v>3692</v>
      </c>
      <c r="E109" s="161">
        <f aca="true" t="shared" si="77" ref="E109:Q109">E110+E111</f>
        <v>175</v>
      </c>
      <c r="F109" s="161">
        <f t="shared" si="77"/>
        <v>433</v>
      </c>
      <c r="G109" s="161">
        <f t="shared" si="77"/>
        <v>716</v>
      </c>
      <c r="H109" s="161">
        <f t="shared" si="77"/>
        <v>101</v>
      </c>
      <c r="I109" s="161">
        <f t="shared" si="77"/>
        <v>195</v>
      </c>
      <c r="J109" s="161">
        <f t="shared" si="77"/>
        <v>58</v>
      </c>
      <c r="K109" s="161">
        <f t="shared" si="77"/>
        <v>30</v>
      </c>
      <c r="L109" s="161">
        <f t="shared" si="77"/>
        <v>310</v>
      </c>
      <c r="M109" s="161">
        <f>M110+M111</f>
        <v>199</v>
      </c>
      <c r="N109" s="161">
        <f>N110+N111</f>
        <v>204</v>
      </c>
      <c r="O109" s="161">
        <f t="shared" si="77"/>
        <v>268</v>
      </c>
      <c r="P109" s="161">
        <f t="shared" si="77"/>
        <v>313</v>
      </c>
      <c r="Q109" s="161">
        <f t="shared" si="77"/>
        <v>168</v>
      </c>
      <c r="R109" s="161">
        <f>R110+R111</f>
        <v>105</v>
      </c>
      <c r="S109" s="161">
        <f>S110+S111</f>
        <v>204</v>
      </c>
      <c r="T109" s="161">
        <f>T110+T111</f>
        <v>213</v>
      </c>
      <c r="U109" s="147">
        <f>IF(SUM(V109:AG109,AJ109:AN109)=SUM(U110:U111),U110+U111,"ERR!!")</f>
        <v>3107</v>
      </c>
      <c r="V109" s="161">
        <f>V110+V111</f>
        <v>534</v>
      </c>
      <c r="W109" s="161">
        <f aca="true" t="shared" si="78" ref="W109:AE109">W110+W111</f>
        <v>29</v>
      </c>
      <c r="X109" s="161">
        <f t="shared" si="78"/>
        <v>67</v>
      </c>
      <c r="Y109" s="161">
        <f t="shared" si="78"/>
        <v>39</v>
      </c>
      <c r="Z109" s="161">
        <f t="shared" si="78"/>
        <v>72</v>
      </c>
      <c r="AA109" s="161">
        <f t="shared" si="78"/>
        <v>37</v>
      </c>
      <c r="AB109" s="161">
        <f t="shared" si="78"/>
        <v>26</v>
      </c>
      <c r="AC109" s="161">
        <f t="shared" si="78"/>
        <v>118</v>
      </c>
      <c r="AD109" s="161">
        <f t="shared" si="78"/>
        <v>237</v>
      </c>
      <c r="AE109" s="161">
        <f t="shared" si="78"/>
        <v>276</v>
      </c>
      <c r="AF109" s="161">
        <f>AF110+AF111</f>
        <v>89</v>
      </c>
      <c r="AG109" s="162">
        <f>AG110+AG111</f>
        <v>337</v>
      </c>
      <c r="AH109" s="207" t="s">
        <v>730</v>
      </c>
      <c r="AI109" s="160" t="s">
        <v>659</v>
      </c>
      <c r="AJ109" s="161">
        <f>AJ110+AJ111</f>
        <v>348</v>
      </c>
      <c r="AK109" s="161">
        <f>AK110+AK111</f>
        <v>303</v>
      </c>
      <c r="AL109" s="161">
        <f>AL110+AL111</f>
        <v>298</v>
      </c>
      <c r="AM109" s="161">
        <f>AM110+AM111</f>
        <v>226</v>
      </c>
      <c r="AN109" s="161">
        <f>AN110+AN111</f>
        <v>71</v>
      </c>
    </row>
    <row r="110" spans="1:40" ht="18" customHeight="1">
      <c r="A110" s="205"/>
      <c r="B110" s="182" t="s">
        <v>97</v>
      </c>
      <c r="C110" s="147">
        <f>SUM(E110:T110,V110:AG110,AJ110:AN110)</f>
        <v>3425</v>
      </c>
      <c r="D110" s="147">
        <f>SUM(E110:T110)</f>
        <v>1897</v>
      </c>
      <c r="E110" s="170">
        <v>103</v>
      </c>
      <c r="F110" s="170">
        <v>202</v>
      </c>
      <c r="G110" s="170">
        <v>328</v>
      </c>
      <c r="H110" s="170">
        <v>60</v>
      </c>
      <c r="I110" s="170">
        <v>97</v>
      </c>
      <c r="J110" s="170">
        <v>39</v>
      </c>
      <c r="K110" s="170">
        <v>22</v>
      </c>
      <c r="L110" s="170">
        <v>158</v>
      </c>
      <c r="M110" s="170">
        <v>109</v>
      </c>
      <c r="N110" s="170">
        <v>115</v>
      </c>
      <c r="O110" s="170">
        <v>155</v>
      </c>
      <c r="P110" s="170">
        <v>163</v>
      </c>
      <c r="Q110" s="170">
        <v>100</v>
      </c>
      <c r="R110" s="170">
        <v>64</v>
      </c>
      <c r="S110" s="170">
        <v>101</v>
      </c>
      <c r="T110" s="170">
        <v>81</v>
      </c>
      <c r="U110" s="147">
        <f>SUM(V110:AG110,AJ110:AN110)</f>
        <v>1528</v>
      </c>
      <c r="V110" s="170">
        <v>251</v>
      </c>
      <c r="W110" s="170">
        <v>14</v>
      </c>
      <c r="X110" s="170">
        <v>47</v>
      </c>
      <c r="Y110" s="170">
        <v>21</v>
      </c>
      <c r="Z110" s="170">
        <v>46</v>
      </c>
      <c r="AA110" s="170">
        <v>22</v>
      </c>
      <c r="AB110" s="170">
        <v>13</v>
      </c>
      <c r="AC110" s="170">
        <v>74</v>
      </c>
      <c r="AD110" s="170">
        <v>117</v>
      </c>
      <c r="AE110" s="170">
        <v>119</v>
      </c>
      <c r="AF110" s="170">
        <v>50</v>
      </c>
      <c r="AG110" s="172">
        <v>178</v>
      </c>
      <c r="AH110" s="186"/>
      <c r="AI110" s="160" t="s">
        <v>660</v>
      </c>
      <c r="AJ110" s="170">
        <v>171</v>
      </c>
      <c r="AK110" s="170">
        <v>123</v>
      </c>
      <c r="AL110" s="170">
        <v>130</v>
      </c>
      <c r="AM110" s="170">
        <v>108</v>
      </c>
      <c r="AN110" s="172">
        <v>44</v>
      </c>
    </row>
    <row r="111" spans="1:40" s="168" customFormat="1" ht="18" customHeight="1">
      <c r="A111" s="206"/>
      <c r="B111" s="183" t="s">
        <v>96</v>
      </c>
      <c r="C111" s="155">
        <f>SUM(E111:T111,V111:AG111,AJ111:AN111)</f>
        <v>3374</v>
      </c>
      <c r="D111" s="155">
        <f>SUM(E111:T111)</f>
        <v>1795</v>
      </c>
      <c r="E111" s="174">
        <v>72</v>
      </c>
      <c r="F111" s="174">
        <v>231</v>
      </c>
      <c r="G111" s="174">
        <v>388</v>
      </c>
      <c r="H111" s="174">
        <v>41</v>
      </c>
      <c r="I111" s="174">
        <v>98</v>
      </c>
      <c r="J111" s="174">
        <v>19</v>
      </c>
      <c r="K111" s="174">
        <v>8</v>
      </c>
      <c r="L111" s="174">
        <v>152</v>
      </c>
      <c r="M111" s="174">
        <v>90</v>
      </c>
      <c r="N111" s="174">
        <v>89</v>
      </c>
      <c r="O111" s="174">
        <v>113</v>
      </c>
      <c r="P111" s="174">
        <v>150</v>
      </c>
      <c r="Q111" s="174">
        <v>68</v>
      </c>
      <c r="R111" s="174">
        <v>41</v>
      </c>
      <c r="S111" s="174">
        <v>103</v>
      </c>
      <c r="T111" s="174">
        <v>132</v>
      </c>
      <c r="U111" s="155">
        <f>SUM(V111:AG111,AJ111:AN111)</f>
        <v>1579</v>
      </c>
      <c r="V111" s="174">
        <v>283</v>
      </c>
      <c r="W111" s="174">
        <v>15</v>
      </c>
      <c r="X111" s="174">
        <v>20</v>
      </c>
      <c r="Y111" s="174">
        <v>18</v>
      </c>
      <c r="Z111" s="174">
        <v>26</v>
      </c>
      <c r="AA111" s="174">
        <v>15</v>
      </c>
      <c r="AB111" s="174">
        <v>13</v>
      </c>
      <c r="AC111" s="174">
        <v>44</v>
      </c>
      <c r="AD111" s="174">
        <v>120</v>
      </c>
      <c r="AE111" s="174">
        <v>157</v>
      </c>
      <c r="AF111" s="174">
        <v>39</v>
      </c>
      <c r="AG111" s="175">
        <v>159</v>
      </c>
      <c r="AH111" s="186"/>
      <c r="AI111" s="164" t="s">
        <v>661</v>
      </c>
      <c r="AJ111" s="174">
        <v>177</v>
      </c>
      <c r="AK111" s="174">
        <v>180</v>
      </c>
      <c r="AL111" s="174">
        <v>168</v>
      </c>
      <c r="AM111" s="174">
        <v>118</v>
      </c>
      <c r="AN111" s="175">
        <v>27</v>
      </c>
    </row>
    <row r="112" spans="1:40" ht="18" customHeight="1">
      <c r="A112" s="205" t="s">
        <v>731</v>
      </c>
      <c r="B112" s="182" t="s">
        <v>95</v>
      </c>
      <c r="C112" s="147">
        <f>IF(SUM(E112:T112,V112:AG112,AJ112:AN112)=SUM(C113:C114),C113+C114,"ERR!!")</f>
        <v>6301</v>
      </c>
      <c r="D112" s="147">
        <f>IF(SUM(E112:T112)=SUM(D113:D114),D113+D114,"ERR!!")</f>
        <v>3408</v>
      </c>
      <c r="E112" s="161">
        <f aca="true" t="shared" si="79" ref="E112:Q112">E113+E114</f>
        <v>160</v>
      </c>
      <c r="F112" s="161">
        <f t="shared" si="79"/>
        <v>394</v>
      </c>
      <c r="G112" s="161">
        <f t="shared" si="79"/>
        <v>748</v>
      </c>
      <c r="H112" s="161">
        <f t="shared" si="79"/>
        <v>79</v>
      </c>
      <c r="I112" s="161">
        <f t="shared" si="79"/>
        <v>181</v>
      </c>
      <c r="J112" s="161">
        <f t="shared" si="79"/>
        <v>55</v>
      </c>
      <c r="K112" s="161">
        <f t="shared" si="79"/>
        <v>30</v>
      </c>
      <c r="L112" s="161">
        <f t="shared" si="79"/>
        <v>257</v>
      </c>
      <c r="M112" s="161">
        <f>M113+M114</f>
        <v>176</v>
      </c>
      <c r="N112" s="161">
        <f>N113+N114</f>
        <v>206</v>
      </c>
      <c r="O112" s="161">
        <f t="shared" si="79"/>
        <v>229</v>
      </c>
      <c r="P112" s="161">
        <f t="shared" si="79"/>
        <v>293</v>
      </c>
      <c r="Q112" s="161">
        <f t="shared" si="79"/>
        <v>146</v>
      </c>
      <c r="R112" s="161">
        <f>R113+R114</f>
        <v>79</v>
      </c>
      <c r="S112" s="161">
        <f>S113+S114</f>
        <v>156</v>
      </c>
      <c r="T112" s="161">
        <f>T113+T114</f>
        <v>219</v>
      </c>
      <c r="U112" s="147">
        <f>IF(SUM(V112:AG112,AJ112:AN112)=SUM(U113:U114),U113+U114,"ERR!!")</f>
        <v>2893</v>
      </c>
      <c r="V112" s="161">
        <f>V113+V114</f>
        <v>506</v>
      </c>
      <c r="W112" s="161">
        <f aca="true" t="shared" si="80" ref="W112:AE112">W113+W114</f>
        <v>31</v>
      </c>
      <c r="X112" s="161">
        <f t="shared" si="80"/>
        <v>69</v>
      </c>
      <c r="Y112" s="161">
        <f t="shared" si="80"/>
        <v>33</v>
      </c>
      <c r="Z112" s="161">
        <f t="shared" si="80"/>
        <v>69</v>
      </c>
      <c r="AA112" s="161">
        <f t="shared" si="80"/>
        <v>26</v>
      </c>
      <c r="AB112" s="161">
        <f t="shared" si="80"/>
        <v>14</v>
      </c>
      <c r="AC112" s="161">
        <f t="shared" si="80"/>
        <v>100</v>
      </c>
      <c r="AD112" s="161">
        <f t="shared" si="80"/>
        <v>212</v>
      </c>
      <c r="AE112" s="161">
        <f t="shared" si="80"/>
        <v>273</v>
      </c>
      <c r="AF112" s="161">
        <f>AF113+AF114</f>
        <v>55</v>
      </c>
      <c r="AG112" s="162">
        <f>AG113+AG114</f>
        <v>328</v>
      </c>
      <c r="AH112" s="206" t="s">
        <v>732</v>
      </c>
      <c r="AI112" s="160" t="s">
        <v>659</v>
      </c>
      <c r="AJ112" s="161">
        <f>AJ113+AJ114</f>
        <v>310</v>
      </c>
      <c r="AK112" s="161">
        <f>AK113+AK114</f>
        <v>308</v>
      </c>
      <c r="AL112" s="161">
        <f>AL113+AL114</f>
        <v>260</v>
      </c>
      <c r="AM112" s="161">
        <f>AM113+AM114</f>
        <v>235</v>
      </c>
      <c r="AN112" s="161">
        <f>AN113+AN114</f>
        <v>64</v>
      </c>
    </row>
    <row r="113" spans="1:40" ht="18" customHeight="1">
      <c r="A113" s="205"/>
      <c r="B113" s="182" t="s">
        <v>97</v>
      </c>
      <c r="C113" s="147">
        <f>SUM(E113:T113,V113:AG113,AJ113:AN113)</f>
        <v>3278</v>
      </c>
      <c r="D113" s="147">
        <f>SUM(E113:T113)</f>
        <v>1800</v>
      </c>
      <c r="E113" s="170">
        <v>108</v>
      </c>
      <c r="F113" s="170">
        <v>207</v>
      </c>
      <c r="G113" s="170">
        <v>384</v>
      </c>
      <c r="H113" s="170">
        <v>48</v>
      </c>
      <c r="I113" s="170">
        <v>91</v>
      </c>
      <c r="J113" s="170">
        <v>34</v>
      </c>
      <c r="K113" s="170">
        <v>21</v>
      </c>
      <c r="L113" s="170">
        <v>142</v>
      </c>
      <c r="M113" s="170">
        <v>93</v>
      </c>
      <c r="N113" s="170">
        <v>103</v>
      </c>
      <c r="O113" s="170">
        <v>125</v>
      </c>
      <c r="P113" s="170">
        <v>154</v>
      </c>
      <c r="Q113" s="170">
        <v>84</v>
      </c>
      <c r="R113" s="170">
        <v>42</v>
      </c>
      <c r="S113" s="170">
        <v>82</v>
      </c>
      <c r="T113" s="170">
        <v>82</v>
      </c>
      <c r="U113" s="147">
        <f>SUM(V113:AG113,AJ113:AN113)</f>
        <v>1478</v>
      </c>
      <c r="V113" s="170">
        <v>253</v>
      </c>
      <c r="W113" s="170">
        <v>21</v>
      </c>
      <c r="X113" s="170">
        <v>49</v>
      </c>
      <c r="Y113" s="170">
        <v>20</v>
      </c>
      <c r="Z113" s="170">
        <v>37</v>
      </c>
      <c r="AA113" s="170">
        <v>19</v>
      </c>
      <c r="AB113" s="170">
        <v>8</v>
      </c>
      <c r="AC113" s="170">
        <v>57</v>
      </c>
      <c r="AD113" s="170">
        <v>114</v>
      </c>
      <c r="AE113" s="170">
        <v>126</v>
      </c>
      <c r="AF113" s="170">
        <v>30</v>
      </c>
      <c r="AG113" s="172">
        <v>170</v>
      </c>
      <c r="AH113" s="186"/>
      <c r="AI113" s="160" t="s">
        <v>660</v>
      </c>
      <c r="AJ113" s="170">
        <v>161</v>
      </c>
      <c r="AK113" s="170">
        <v>139</v>
      </c>
      <c r="AL113" s="170">
        <v>137</v>
      </c>
      <c r="AM113" s="170">
        <v>105</v>
      </c>
      <c r="AN113" s="172">
        <v>32</v>
      </c>
    </row>
    <row r="114" spans="1:40" s="168" customFormat="1" ht="18" customHeight="1">
      <c r="A114" s="206"/>
      <c r="B114" s="183" t="s">
        <v>96</v>
      </c>
      <c r="C114" s="155">
        <f>SUM(E114:T114,V114:AG114,AJ114:AN114)</f>
        <v>3023</v>
      </c>
      <c r="D114" s="155">
        <f>SUM(E114:T114)</f>
        <v>1608</v>
      </c>
      <c r="E114" s="174">
        <v>52</v>
      </c>
      <c r="F114" s="174">
        <v>187</v>
      </c>
      <c r="G114" s="174">
        <v>364</v>
      </c>
      <c r="H114" s="174">
        <v>31</v>
      </c>
      <c r="I114" s="174">
        <v>90</v>
      </c>
      <c r="J114" s="174">
        <v>21</v>
      </c>
      <c r="K114" s="174">
        <v>9</v>
      </c>
      <c r="L114" s="174">
        <v>115</v>
      </c>
      <c r="M114" s="174">
        <v>83</v>
      </c>
      <c r="N114" s="174">
        <v>103</v>
      </c>
      <c r="O114" s="174">
        <v>104</v>
      </c>
      <c r="P114" s="174">
        <v>139</v>
      </c>
      <c r="Q114" s="174">
        <v>62</v>
      </c>
      <c r="R114" s="174">
        <v>37</v>
      </c>
      <c r="S114" s="174">
        <v>74</v>
      </c>
      <c r="T114" s="174">
        <v>137</v>
      </c>
      <c r="U114" s="155">
        <f>SUM(V114:AG114,AJ114:AN114)</f>
        <v>1415</v>
      </c>
      <c r="V114" s="174">
        <v>253</v>
      </c>
      <c r="W114" s="174">
        <v>10</v>
      </c>
      <c r="X114" s="174">
        <v>20</v>
      </c>
      <c r="Y114" s="174">
        <v>13</v>
      </c>
      <c r="Z114" s="174">
        <v>32</v>
      </c>
      <c r="AA114" s="174">
        <v>7</v>
      </c>
      <c r="AB114" s="174">
        <v>6</v>
      </c>
      <c r="AC114" s="174">
        <v>43</v>
      </c>
      <c r="AD114" s="174">
        <v>98</v>
      </c>
      <c r="AE114" s="174">
        <v>147</v>
      </c>
      <c r="AF114" s="174">
        <v>25</v>
      </c>
      <c r="AG114" s="175">
        <v>158</v>
      </c>
      <c r="AH114" s="186"/>
      <c r="AI114" s="164" t="s">
        <v>661</v>
      </c>
      <c r="AJ114" s="174">
        <v>149</v>
      </c>
      <c r="AK114" s="174">
        <v>169</v>
      </c>
      <c r="AL114" s="174">
        <v>123</v>
      </c>
      <c r="AM114" s="174">
        <v>130</v>
      </c>
      <c r="AN114" s="175">
        <v>32</v>
      </c>
    </row>
    <row r="115" spans="1:40" ht="18" customHeight="1">
      <c r="A115" s="204" t="s">
        <v>733</v>
      </c>
      <c r="B115" s="182" t="s">
        <v>95</v>
      </c>
      <c r="C115" s="147">
        <f>IF(SUM(E115:T115,V115:AG115,AJ115:AN115)=SUM(C116:C117),C116+C117,"ERR!!")</f>
        <v>39125</v>
      </c>
      <c r="D115" s="147">
        <f>IF(SUM(E115:T115)=SUM(D116:D117),D116+D117,"ERR!!")</f>
        <v>20642</v>
      </c>
      <c r="E115" s="161">
        <f aca="true" t="shared" si="81" ref="E115:AG115">E116+E117</f>
        <v>747</v>
      </c>
      <c r="F115" s="161">
        <f t="shared" si="81"/>
        <v>2775</v>
      </c>
      <c r="G115" s="161">
        <f t="shared" si="81"/>
        <v>4503</v>
      </c>
      <c r="H115" s="161">
        <f t="shared" si="81"/>
        <v>449</v>
      </c>
      <c r="I115" s="161">
        <f t="shared" si="81"/>
        <v>1182</v>
      </c>
      <c r="J115" s="161">
        <f t="shared" si="81"/>
        <v>287</v>
      </c>
      <c r="K115" s="161">
        <f t="shared" si="81"/>
        <v>158</v>
      </c>
      <c r="L115" s="161">
        <f t="shared" si="81"/>
        <v>1477</v>
      </c>
      <c r="M115" s="161">
        <f t="shared" si="81"/>
        <v>902</v>
      </c>
      <c r="N115" s="161">
        <f t="shared" si="81"/>
        <v>955</v>
      </c>
      <c r="O115" s="161">
        <f t="shared" si="81"/>
        <v>1245</v>
      </c>
      <c r="P115" s="161">
        <f t="shared" si="81"/>
        <v>1467</v>
      </c>
      <c r="Q115" s="161">
        <f t="shared" si="81"/>
        <v>801</v>
      </c>
      <c r="R115" s="161">
        <f t="shared" si="81"/>
        <v>447</v>
      </c>
      <c r="S115" s="161">
        <f t="shared" si="81"/>
        <v>1302</v>
      </c>
      <c r="T115" s="161">
        <f t="shared" si="81"/>
        <v>1945</v>
      </c>
      <c r="U115" s="147">
        <f>IF(SUM(V115:AG115,AJ115:AN115)=SUM(U116:U117),U116+U117,"ERR!!")</f>
        <v>18483</v>
      </c>
      <c r="V115" s="161">
        <f>V116+V117</f>
        <v>3290</v>
      </c>
      <c r="W115" s="161">
        <f t="shared" si="81"/>
        <v>192</v>
      </c>
      <c r="X115" s="161">
        <f t="shared" si="81"/>
        <v>348</v>
      </c>
      <c r="Y115" s="161">
        <f t="shared" si="81"/>
        <v>197</v>
      </c>
      <c r="Z115" s="161">
        <f t="shared" si="81"/>
        <v>326</v>
      </c>
      <c r="AA115" s="161">
        <f t="shared" si="81"/>
        <v>131</v>
      </c>
      <c r="AB115" s="161">
        <f t="shared" si="81"/>
        <v>80</v>
      </c>
      <c r="AC115" s="161">
        <f t="shared" si="81"/>
        <v>517</v>
      </c>
      <c r="AD115" s="161">
        <f t="shared" si="81"/>
        <v>1144</v>
      </c>
      <c r="AE115" s="161">
        <f t="shared" si="81"/>
        <v>2118</v>
      </c>
      <c r="AF115" s="161">
        <f>SUM(AF118,AF121,AF124,AF127,AF130)</f>
        <v>300</v>
      </c>
      <c r="AG115" s="162">
        <f t="shared" si="81"/>
        <v>1485</v>
      </c>
      <c r="AH115" s="207" t="s">
        <v>734</v>
      </c>
      <c r="AI115" s="160" t="s">
        <v>659</v>
      </c>
      <c r="AJ115" s="161">
        <f>AJ116+AJ117</f>
        <v>2053</v>
      </c>
      <c r="AK115" s="161">
        <f>AK116+AK117</f>
        <v>2090</v>
      </c>
      <c r="AL115" s="161">
        <f>AL116+AL117</f>
        <v>2007</v>
      </c>
      <c r="AM115" s="161">
        <f>AM116+AM117</f>
        <v>1874</v>
      </c>
      <c r="AN115" s="161">
        <f>AN116+AN117</f>
        <v>331</v>
      </c>
    </row>
    <row r="116" spans="1:40" ht="18" customHeight="1">
      <c r="A116" s="205"/>
      <c r="B116" s="182" t="s">
        <v>97</v>
      </c>
      <c r="C116" s="147">
        <f>SUM(E116:T116,V116:AG116,AJ116:AN116)</f>
        <v>19627</v>
      </c>
      <c r="D116" s="147">
        <f>SUM(E116:T116)</f>
        <v>10537</v>
      </c>
      <c r="E116" s="161">
        <f aca="true" t="shared" si="82" ref="E116:Q117">SUM(E119,E122,E125,E128,E131)</f>
        <v>487</v>
      </c>
      <c r="F116" s="161">
        <f t="shared" si="82"/>
        <v>1309</v>
      </c>
      <c r="G116" s="161">
        <f t="shared" si="82"/>
        <v>2359</v>
      </c>
      <c r="H116" s="161">
        <f t="shared" si="82"/>
        <v>278</v>
      </c>
      <c r="I116" s="161">
        <f t="shared" si="82"/>
        <v>606</v>
      </c>
      <c r="J116" s="161">
        <f t="shared" si="82"/>
        <v>197</v>
      </c>
      <c r="K116" s="161">
        <f t="shared" si="82"/>
        <v>96</v>
      </c>
      <c r="L116" s="161">
        <f t="shared" si="82"/>
        <v>773</v>
      </c>
      <c r="M116" s="161">
        <f t="shared" si="82"/>
        <v>458</v>
      </c>
      <c r="N116" s="161">
        <f t="shared" si="82"/>
        <v>529</v>
      </c>
      <c r="O116" s="161">
        <f t="shared" si="82"/>
        <v>713</v>
      </c>
      <c r="P116" s="161">
        <f t="shared" si="82"/>
        <v>827</v>
      </c>
      <c r="Q116" s="161">
        <f t="shared" si="82"/>
        <v>445</v>
      </c>
      <c r="R116" s="161">
        <f>SUM(R119,R122,R125,R128,R131)</f>
        <v>246</v>
      </c>
      <c r="S116" s="161">
        <f>SUM(S119,S122,S125,S128,S131)</f>
        <v>466</v>
      </c>
      <c r="T116" s="161">
        <f aca="true" t="shared" si="83" ref="T116:AG117">SUM(T119,T122,T125,T128,T131)</f>
        <v>748</v>
      </c>
      <c r="U116" s="147">
        <f>SUM(V116:AG116,AJ116:AN116)</f>
        <v>9090</v>
      </c>
      <c r="V116" s="161">
        <f>SUM(V119,V122,V125,V128,V131)</f>
        <v>1650</v>
      </c>
      <c r="W116" s="161">
        <f t="shared" si="83"/>
        <v>126</v>
      </c>
      <c r="X116" s="161">
        <f t="shared" si="83"/>
        <v>219</v>
      </c>
      <c r="Y116" s="161">
        <f t="shared" si="83"/>
        <v>128</v>
      </c>
      <c r="Z116" s="161">
        <f t="shared" si="83"/>
        <v>208</v>
      </c>
      <c r="AA116" s="161">
        <f t="shared" si="83"/>
        <v>95</v>
      </c>
      <c r="AB116" s="161">
        <f t="shared" si="83"/>
        <v>49</v>
      </c>
      <c r="AC116" s="161">
        <f t="shared" si="83"/>
        <v>288</v>
      </c>
      <c r="AD116" s="161">
        <f t="shared" si="83"/>
        <v>592</v>
      </c>
      <c r="AE116" s="161">
        <f t="shared" si="83"/>
        <v>964</v>
      </c>
      <c r="AF116" s="161">
        <f t="shared" si="83"/>
        <v>180</v>
      </c>
      <c r="AG116" s="162">
        <f t="shared" si="83"/>
        <v>749</v>
      </c>
      <c r="AH116" s="186"/>
      <c r="AI116" s="160" t="s">
        <v>660</v>
      </c>
      <c r="AJ116" s="161">
        <f aca="true" t="shared" si="84" ref="AJ116:AN117">SUM(AJ119,AJ122,AJ125,AJ128,AJ131)</f>
        <v>984</v>
      </c>
      <c r="AK116" s="161">
        <f t="shared" si="84"/>
        <v>1003</v>
      </c>
      <c r="AL116" s="161">
        <f t="shared" si="84"/>
        <v>868</v>
      </c>
      <c r="AM116" s="161">
        <f t="shared" si="84"/>
        <v>805</v>
      </c>
      <c r="AN116" s="161">
        <f t="shared" si="84"/>
        <v>182</v>
      </c>
    </row>
    <row r="117" spans="1:40" s="168" customFormat="1" ht="18" customHeight="1">
      <c r="A117" s="206"/>
      <c r="B117" s="183" t="s">
        <v>96</v>
      </c>
      <c r="C117" s="155">
        <f>SUM(E117:T117,V117:AG117,AJ117:AN117)</f>
        <v>19498</v>
      </c>
      <c r="D117" s="155">
        <f>SUM(E117:T117)</f>
        <v>10105</v>
      </c>
      <c r="E117" s="165">
        <f t="shared" si="82"/>
        <v>260</v>
      </c>
      <c r="F117" s="165">
        <f t="shared" si="82"/>
        <v>1466</v>
      </c>
      <c r="G117" s="165">
        <f t="shared" si="82"/>
        <v>2144</v>
      </c>
      <c r="H117" s="165">
        <f t="shared" si="82"/>
        <v>171</v>
      </c>
      <c r="I117" s="165">
        <f t="shared" si="82"/>
        <v>576</v>
      </c>
      <c r="J117" s="165">
        <f t="shared" si="82"/>
        <v>90</v>
      </c>
      <c r="K117" s="165">
        <f t="shared" si="82"/>
        <v>62</v>
      </c>
      <c r="L117" s="165">
        <f t="shared" si="82"/>
        <v>704</v>
      </c>
      <c r="M117" s="165">
        <f t="shared" si="82"/>
        <v>444</v>
      </c>
      <c r="N117" s="165">
        <f t="shared" si="82"/>
        <v>426</v>
      </c>
      <c r="O117" s="165">
        <f t="shared" si="82"/>
        <v>532</v>
      </c>
      <c r="P117" s="165">
        <f t="shared" si="82"/>
        <v>640</v>
      </c>
      <c r="Q117" s="165">
        <f t="shared" si="82"/>
        <v>356</v>
      </c>
      <c r="R117" s="165">
        <f>SUM(R120,R123,R126,R129,R132)</f>
        <v>201</v>
      </c>
      <c r="S117" s="165">
        <f>SUM(S120,S123,S126,S129,S132)</f>
        <v>836</v>
      </c>
      <c r="T117" s="165">
        <f t="shared" si="83"/>
        <v>1197</v>
      </c>
      <c r="U117" s="155">
        <f>SUM(V117:AG117,AJ117:AN117)</f>
        <v>9393</v>
      </c>
      <c r="V117" s="165">
        <f>SUM(V120,V123,V126,V129,V132)</f>
        <v>1640</v>
      </c>
      <c r="W117" s="165">
        <f t="shared" si="83"/>
        <v>66</v>
      </c>
      <c r="X117" s="165">
        <f t="shared" si="83"/>
        <v>129</v>
      </c>
      <c r="Y117" s="165">
        <f t="shared" si="83"/>
        <v>69</v>
      </c>
      <c r="Z117" s="165">
        <f t="shared" si="83"/>
        <v>118</v>
      </c>
      <c r="AA117" s="165">
        <f t="shared" si="83"/>
        <v>36</v>
      </c>
      <c r="AB117" s="165">
        <f t="shared" si="83"/>
        <v>31</v>
      </c>
      <c r="AC117" s="165">
        <f t="shared" si="83"/>
        <v>229</v>
      </c>
      <c r="AD117" s="165">
        <f t="shared" si="83"/>
        <v>552</v>
      </c>
      <c r="AE117" s="165">
        <f t="shared" si="83"/>
        <v>1154</v>
      </c>
      <c r="AF117" s="161">
        <f t="shared" si="83"/>
        <v>120</v>
      </c>
      <c r="AG117" s="166">
        <f t="shared" si="83"/>
        <v>736</v>
      </c>
      <c r="AH117" s="186"/>
      <c r="AI117" s="164" t="s">
        <v>661</v>
      </c>
      <c r="AJ117" s="165">
        <f t="shared" si="84"/>
        <v>1069</v>
      </c>
      <c r="AK117" s="165">
        <f t="shared" si="84"/>
        <v>1087</v>
      </c>
      <c r="AL117" s="165">
        <f t="shared" si="84"/>
        <v>1139</v>
      </c>
      <c r="AM117" s="165">
        <f t="shared" si="84"/>
        <v>1069</v>
      </c>
      <c r="AN117" s="165">
        <f t="shared" si="84"/>
        <v>149</v>
      </c>
    </row>
    <row r="118" spans="1:40" ht="18" customHeight="1">
      <c r="A118" s="205" t="s">
        <v>735</v>
      </c>
      <c r="B118" s="182" t="s">
        <v>95</v>
      </c>
      <c r="C118" s="147">
        <f>IF(SUM(E118:T118,V118:AG118,AJ118:AN118)=SUM(C119:C120),C119+C120,"ERR!!")</f>
        <v>6962</v>
      </c>
      <c r="D118" s="147">
        <f>IF(SUM(E118:T118)=SUM(D119:D120),D119+D120,"ERR!!")</f>
        <v>3656</v>
      </c>
      <c r="E118" s="161">
        <f aca="true" t="shared" si="85" ref="E118:AE118">E119+E120</f>
        <v>132</v>
      </c>
      <c r="F118" s="161">
        <f t="shared" si="85"/>
        <v>435</v>
      </c>
      <c r="G118" s="161">
        <f t="shared" si="85"/>
        <v>820</v>
      </c>
      <c r="H118" s="161">
        <f t="shared" si="85"/>
        <v>84</v>
      </c>
      <c r="I118" s="161">
        <f t="shared" si="85"/>
        <v>205</v>
      </c>
      <c r="J118" s="161">
        <f t="shared" si="85"/>
        <v>59</v>
      </c>
      <c r="K118" s="161">
        <f t="shared" si="85"/>
        <v>31</v>
      </c>
      <c r="L118" s="161">
        <f t="shared" si="85"/>
        <v>288</v>
      </c>
      <c r="M118" s="161">
        <f>M119+M120</f>
        <v>186</v>
      </c>
      <c r="N118" s="161">
        <f>N119+N120</f>
        <v>209</v>
      </c>
      <c r="O118" s="161">
        <f t="shared" si="85"/>
        <v>242</v>
      </c>
      <c r="P118" s="161">
        <f t="shared" si="85"/>
        <v>269</v>
      </c>
      <c r="Q118" s="161">
        <f t="shared" si="85"/>
        <v>149</v>
      </c>
      <c r="R118" s="161">
        <f t="shared" si="85"/>
        <v>98</v>
      </c>
      <c r="S118" s="161">
        <f t="shared" si="85"/>
        <v>188</v>
      </c>
      <c r="T118" s="161">
        <f t="shared" si="85"/>
        <v>261</v>
      </c>
      <c r="U118" s="147">
        <f>IF(SUM(V118:AG118,AJ118:AN118)=SUM(U119:U120),U119+U120,"ERR!!")</f>
        <v>3306</v>
      </c>
      <c r="V118" s="161">
        <f>V119+V120</f>
        <v>585</v>
      </c>
      <c r="W118" s="161">
        <f t="shared" si="85"/>
        <v>44</v>
      </c>
      <c r="X118" s="161">
        <f t="shared" si="85"/>
        <v>65</v>
      </c>
      <c r="Y118" s="161">
        <f t="shared" si="85"/>
        <v>35</v>
      </c>
      <c r="Z118" s="161">
        <f t="shared" si="85"/>
        <v>61</v>
      </c>
      <c r="AA118" s="161">
        <f t="shared" si="85"/>
        <v>22</v>
      </c>
      <c r="AB118" s="161">
        <f t="shared" si="85"/>
        <v>19</v>
      </c>
      <c r="AC118" s="161">
        <f t="shared" si="85"/>
        <v>105</v>
      </c>
      <c r="AD118" s="161">
        <f t="shared" si="85"/>
        <v>230</v>
      </c>
      <c r="AE118" s="161">
        <f t="shared" si="85"/>
        <v>348</v>
      </c>
      <c r="AF118" s="179">
        <f>AF119+AF120</f>
        <v>70</v>
      </c>
      <c r="AG118" s="162">
        <f>AG119+AG120</f>
        <v>306</v>
      </c>
      <c r="AH118" s="206" t="s">
        <v>736</v>
      </c>
      <c r="AI118" s="160" t="s">
        <v>659</v>
      </c>
      <c r="AJ118" s="161">
        <f>AJ119+AJ120</f>
        <v>373</v>
      </c>
      <c r="AK118" s="161">
        <f>AK119+AK120</f>
        <v>395</v>
      </c>
      <c r="AL118" s="161">
        <f>AL119+AL120</f>
        <v>298</v>
      </c>
      <c r="AM118" s="161">
        <f>AM119+AM120</f>
        <v>283</v>
      </c>
      <c r="AN118" s="161">
        <f>AN119+AN120</f>
        <v>67</v>
      </c>
    </row>
    <row r="119" spans="1:40" ht="18" customHeight="1">
      <c r="A119" s="205"/>
      <c r="B119" s="182" t="s">
        <v>97</v>
      </c>
      <c r="C119" s="147">
        <f>SUM(E119:T119,V119:AG119,AJ119:AN119)</f>
        <v>3550</v>
      </c>
      <c r="D119" s="147">
        <f>SUM(E119:T119)</f>
        <v>1882</v>
      </c>
      <c r="E119" s="170">
        <v>85</v>
      </c>
      <c r="F119" s="170">
        <v>192</v>
      </c>
      <c r="G119" s="170">
        <v>421</v>
      </c>
      <c r="H119" s="170">
        <v>50</v>
      </c>
      <c r="I119" s="170">
        <v>112</v>
      </c>
      <c r="J119" s="170">
        <v>42</v>
      </c>
      <c r="K119" s="170">
        <v>23</v>
      </c>
      <c r="L119" s="170">
        <v>146</v>
      </c>
      <c r="M119" s="170">
        <v>95</v>
      </c>
      <c r="N119" s="170">
        <v>119</v>
      </c>
      <c r="O119" s="170">
        <v>132</v>
      </c>
      <c r="P119" s="170">
        <v>152</v>
      </c>
      <c r="Q119" s="170">
        <v>74</v>
      </c>
      <c r="R119" s="170">
        <v>55</v>
      </c>
      <c r="S119" s="170">
        <v>83</v>
      </c>
      <c r="T119" s="170">
        <v>101</v>
      </c>
      <c r="U119" s="147">
        <f>SUM(V119:AG119,AJ119:AN119)</f>
        <v>1668</v>
      </c>
      <c r="V119" s="170">
        <v>296</v>
      </c>
      <c r="W119" s="170">
        <v>22</v>
      </c>
      <c r="X119" s="170">
        <v>48</v>
      </c>
      <c r="Y119" s="170">
        <v>26</v>
      </c>
      <c r="Z119" s="170">
        <v>36</v>
      </c>
      <c r="AA119" s="170">
        <v>18</v>
      </c>
      <c r="AB119" s="170">
        <v>10</v>
      </c>
      <c r="AC119" s="170">
        <v>53</v>
      </c>
      <c r="AD119" s="170">
        <v>114</v>
      </c>
      <c r="AE119" s="170">
        <v>158</v>
      </c>
      <c r="AF119" s="170">
        <v>49</v>
      </c>
      <c r="AG119" s="172">
        <v>156</v>
      </c>
      <c r="AH119" s="186"/>
      <c r="AI119" s="160" t="s">
        <v>660</v>
      </c>
      <c r="AJ119" s="170">
        <v>195</v>
      </c>
      <c r="AK119" s="170">
        <v>192</v>
      </c>
      <c r="AL119" s="170">
        <v>137</v>
      </c>
      <c r="AM119" s="170">
        <v>118</v>
      </c>
      <c r="AN119" s="172">
        <v>40</v>
      </c>
    </row>
    <row r="120" spans="1:40" s="168" customFormat="1" ht="18" customHeight="1">
      <c r="A120" s="206"/>
      <c r="B120" s="183" t="s">
        <v>96</v>
      </c>
      <c r="C120" s="155">
        <f>SUM(E120:T120,V120:AG120,AJ120:AN120)</f>
        <v>3412</v>
      </c>
      <c r="D120" s="155">
        <f>SUM(E120:T120)</f>
        <v>1774</v>
      </c>
      <c r="E120" s="174">
        <v>47</v>
      </c>
      <c r="F120" s="174">
        <v>243</v>
      </c>
      <c r="G120" s="174">
        <v>399</v>
      </c>
      <c r="H120" s="174">
        <v>34</v>
      </c>
      <c r="I120" s="174">
        <v>93</v>
      </c>
      <c r="J120" s="174">
        <v>17</v>
      </c>
      <c r="K120" s="174">
        <v>8</v>
      </c>
      <c r="L120" s="174">
        <v>142</v>
      </c>
      <c r="M120" s="174">
        <v>91</v>
      </c>
      <c r="N120" s="174">
        <v>90</v>
      </c>
      <c r="O120" s="174">
        <v>110</v>
      </c>
      <c r="P120" s="174">
        <v>117</v>
      </c>
      <c r="Q120" s="174">
        <v>75</v>
      </c>
      <c r="R120" s="174">
        <v>43</v>
      </c>
      <c r="S120" s="174">
        <v>105</v>
      </c>
      <c r="T120" s="174">
        <v>160</v>
      </c>
      <c r="U120" s="155">
        <f>SUM(V120:AG120,AJ120:AN120)</f>
        <v>1638</v>
      </c>
      <c r="V120" s="174">
        <v>289</v>
      </c>
      <c r="W120" s="174">
        <v>22</v>
      </c>
      <c r="X120" s="174">
        <v>17</v>
      </c>
      <c r="Y120" s="174">
        <v>9</v>
      </c>
      <c r="Z120" s="174">
        <v>25</v>
      </c>
      <c r="AA120" s="174">
        <v>4</v>
      </c>
      <c r="AB120" s="174">
        <v>9</v>
      </c>
      <c r="AC120" s="174">
        <v>52</v>
      </c>
      <c r="AD120" s="174">
        <v>116</v>
      </c>
      <c r="AE120" s="174">
        <v>190</v>
      </c>
      <c r="AF120" s="174">
        <v>21</v>
      </c>
      <c r="AG120" s="175">
        <v>150</v>
      </c>
      <c r="AH120" s="186"/>
      <c r="AI120" s="164" t="s">
        <v>661</v>
      </c>
      <c r="AJ120" s="174">
        <v>178</v>
      </c>
      <c r="AK120" s="174">
        <v>203</v>
      </c>
      <c r="AL120" s="174">
        <v>161</v>
      </c>
      <c r="AM120" s="174">
        <v>165</v>
      </c>
      <c r="AN120" s="175">
        <v>27</v>
      </c>
    </row>
    <row r="121" spans="1:40" ht="18" customHeight="1">
      <c r="A121" s="205" t="s">
        <v>737</v>
      </c>
      <c r="B121" s="182" t="s">
        <v>95</v>
      </c>
      <c r="C121" s="147">
        <f>IF(SUM(E121:T121,V121:AG121,AJ121:AN121)=SUM(C122:C123),C122+C123,"ERR!!")</f>
        <v>7662</v>
      </c>
      <c r="D121" s="147">
        <f>IF(SUM(E121:T121)=SUM(D122:D123),D122+D123,"ERR!!")</f>
        <v>4116</v>
      </c>
      <c r="E121" s="161">
        <f aca="true" t="shared" si="86" ref="E121:Q121">E122+E123</f>
        <v>167</v>
      </c>
      <c r="F121" s="161">
        <f t="shared" si="86"/>
        <v>509</v>
      </c>
      <c r="G121" s="161">
        <f t="shared" si="86"/>
        <v>909</v>
      </c>
      <c r="H121" s="161">
        <f t="shared" si="86"/>
        <v>103</v>
      </c>
      <c r="I121" s="161">
        <f t="shared" si="86"/>
        <v>245</v>
      </c>
      <c r="J121" s="161">
        <f t="shared" si="86"/>
        <v>72</v>
      </c>
      <c r="K121" s="161">
        <f t="shared" si="86"/>
        <v>34</v>
      </c>
      <c r="L121" s="161">
        <f t="shared" si="86"/>
        <v>297</v>
      </c>
      <c r="M121" s="161">
        <f>M122+M123</f>
        <v>203</v>
      </c>
      <c r="N121" s="161">
        <f>N122+N123</f>
        <v>176</v>
      </c>
      <c r="O121" s="161">
        <f t="shared" si="86"/>
        <v>272</v>
      </c>
      <c r="P121" s="161">
        <f t="shared" si="86"/>
        <v>323</v>
      </c>
      <c r="Q121" s="161">
        <f t="shared" si="86"/>
        <v>151</v>
      </c>
      <c r="R121" s="161">
        <f>R122+R123</f>
        <v>91</v>
      </c>
      <c r="S121" s="161">
        <f>S122+S123</f>
        <v>234</v>
      </c>
      <c r="T121" s="161">
        <f>T122+T123</f>
        <v>330</v>
      </c>
      <c r="U121" s="147">
        <f>IF(SUM(V121:AG121,AJ121:AN121)=SUM(U122:U123),U122+U123,"ERR!!")</f>
        <v>3546</v>
      </c>
      <c r="V121" s="161">
        <f>V122+V123</f>
        <v>634</v>
      </c>
      <c r="W121" s="161">
        <f aca="true" t="shared" si="87" ref="W121:AE121">W122+W123</f>
        <v>36</v>
      </c>
      <c r="X121" s="161">
        <f t="shared" si="87"/>
        <v>63</v>
      </c>
      <c r="Y121" s="161">
        <f t="shared" si="87"/>
        <v>47</v>
      </c>
      <c r="Z121" s="161">
        <f t="shared" si="87"/>
        <v>64</v>
      </c>
      <c r="AA121" s="161">
        <f t="shared" si="87"/>
        <v>24</v>
      </c>
      <c r="AB121" s="161">
        <f t="shared" si="87"/>
        <v>12</v>
      </c>
      <c r="AC121" s="161">
        <f t="shared" si="87"/>
        <v>117</v>
      </c>
      <c r="AD121" s="161">
        <f t="shared" si="87"/>
        <v>228</v>
      </c>
      <c r="AE121" s="161">
        <f t="shared" si="87"/>
        <v>390</v>
      </c>
      <c r="AF121" s="161">
        <f>AF122+AF123</f>
        <v>63</v>
      </c>
      <c r="AG121" s="162">
        <f>AG122+AG123</f>
        <v>312</v>
      </c>
      <c r="AH121" s="206" t="s">
        <v>738</v>
      </c>
      <c r="AI121" s="160" t="s">
        <v>659</v>
      </c>
      <c r="AJ121" s="161">
        <f>AJ122+AJ123</f>
        <v>378</v>
      </c>
      <c r="AK121" s="161">
        <f>AK122+AK123</f>
        <v>380</v>
      </c>
      <c r="AL121" s="161">
        <f>AL122+AL123</f>
        <v>385</v>
      </c>
      <c r="AM121" s="161">
        <f>AM122+AM123</f>
        <v>339</v>
      </c>
      <c r="AN121" s="161">
        <f>AN122+AN123</f>
        <v>74</v>
      </c>
    </row>
    <row r="122" spans="1:40" ht="18" customHeight="1">
      <c r="A122" s="205"/>
      <c r="B122" s="182" t="s">
        <v>97</v>
      </c>
      <c r="C122" s="147">
        <f>SUM(E122:T122,V122:AG122,AJ122:AN122)</f>
        <v>3892</v>
      </c>
      <c r="D122" s="147">
        <f>SUM(E122:T122)</f>
        <v>2127</v>
      </c>
      <c r="E122" s="170">
        <v>105</v>
      </c>
      <c r="F122" s="170">
        <v>235</v>
      </c>
      <c r="G122" s="170">
        <v>444</v>
      </c>
      <c r="H122" s="170">
        <v>65</v>
      </c>
      <c r="I122" s="170">
        <v>126</v>
      </c>
      <c r="J122" s="170">
        <v>47</v>
      </c>
      <c r="K122" s="170">
        <v>18</v>
      </c>
      <c r="L122" s="170">
        <v>174</v>
      </c>
      <c r="M122" s="170">
        <v>102</v>
      </c>
      <c r="N122" s="170">
        <v>96</v>
      </c>
      <c r="O122" s="170">
        <v>166</v>
      </c>
      <c r="P122" s="170">
        <v>182</v>
      </c>
      <c r="Q122" s="170">
        <v>92</v>
      </c>
      <c r="R122" s="170">
        <v>58</v>
      </c>
      <c r="S122" s="170">
        <v>101</v>
      </c>
      <c r="T122" s="170">
        <v>116</v>
      </c>
      <c r="U122" s="147">
        <f>SUM(V122:AG122,AJ122:AN122)</f>
        <v>1765</v>
      </c>
      <c r="V122" s="170">
        <v>327</v>
      </c>
      <c r="W122" s="170">
        <v>26</v>
      </c>
      <c r="X122" s="170">
        <v>37</v>
      </c>
      <c r="Y122" s="170">
        <v>30</v>
      </c>
      <c r="Z122" s="170">
        <v>41</v>
      </c>
      <c r="AA122" s="170">
        <v>18</v>
      </c>
      <c r="AB122" s="170">
        <v>9</v>
      </c>
      <c r="AC122" s="170">
        <v>65</v>
      </c>
      <c r="AD122" s="170">
        <v>120</v>
      </c>
      <c r="AE122" s="170">
        <v>186</v>
      </c>
      <c r="AF122" s="170">
        <v>35</v>
      </c>
      <c r="AG122" s="172">
        <v>147</v>
      </c>
      <c r="AH122" s="186"/>
      <c r="AI122" s="160" t="s">
        <v>660</v>
      </c>
      <c r="AJ122" s="170">
        <v>174</v>
      </c>
      <c r="AK122" s="170">
        <v>190</v>
      </c>
      <c r="AL122" s="170">
        <v>164</v>
      </c>
      <c r="AM122" s="170">
        <v>154</v>
      </c>
      <c r="AN122" s="172">
        <v>42</v>
      </c>
    </row>
    <row r="123" spans="1:40" s="168" customFormat="1" ht="18" customHeight="1">
      <c r="A123" s="206"/>
      <c r="B123" s="183" t="s">
        <v>96</v>
      </c>
      <c r="C123" s="155">
        <f>SUM(E123:T123,V123:AG123,AJ123:AN123)</f>
        <v>3770</v>
      </c>
      <c r="D123" s="155">
        <f>SUM(E123:T123)</f>
        <v>1989</v>
      </c>
      <c r="E123" s="174">
        <v>62</v>
      </c>
      <c r="F123" s="174">
        <v>274</v>
      </c>
      <c r="G123" s="174">
        <v>465</v>
      </c>
      <c r="H123" s="174">
        <v>38</v>
      </c>
      <c r="I123" s="174">
        <v>119</v>
      </c>
      <c r="J123" s="174">
        <v>25</v>
      </c>
      <c r="K123" s="174">
        <v>16</v>
      </c>
      <c r="L123" s="174">
        <v>123</v>
      </c>
      <c r="M123" s="174">
        <v>101</v>
      </c>
      <c r="N123" s="174">
        <v>80</v>
      </c>
      <c r="O123" s="174">
        <v>106</v>
      </c>
      <c r="P123" s="174">
        <v>141</v>
      </c>
      <c r="Q123" s="174">
        <v>59</v>
      </c>
      <c r="R123" s="174">
        <v>33</v>
      </c>
      <c r="S123" s="174">
        <v>133</v>
      </c>
      <c r="T123" s="174">
        <v>214</v>
      </c>
      <c r="U123" s="155">
        <f>SUM(V123:AG123,AJ123:AN123)</f>
        <v>1781</v>
      </c>
      <c r="V123" s="174">
        <v>307</v>
      </c>
      <c r="W123" s="174">
        <v>10</v>
      </c>
      <c r="X123" s="174">
        <v>26</v>
      </c>
      <c r="Y123" s="174">
        <v>17</v>
      </c>
      <c r="Z123" s="174">
        <v>23</v>
      </c>
      <c r="AA123" s="174">
        <v>6</v>
      </c>
      <c r="AB123" s="174">
        <v>3</v>
      </c>
      <c r="AC123" s="174">
        <v>52</v>
      </c>
      <c r="AD123" s="174">
        <v>108</v>
      </c>
      <c r="AE123" s="174">
        <v>204</v>
      </c>
      <c r="AF123" s="174">
        <v>28</v>
      </c>
      <c r="AG123" s="175">
        <v>165</v>
      </c>
      <c r="AH123" s="186"/>
      <c r="AI123" s="164" t="s">
        <v>661</v>
      </c>
      <c r="AJ123" s="174">
        <v>204</v>
      </c>
      <c r="AK123" s="174">
        <v>190</v>
      </c>
      <c r="AL123" s="174">
        <v>221</v>
      </c>
      <c r="AM123" s="174">
        <v>185</v>
      </c>
      <c r="AN123" s="175">
        <v>32</v>
      </c>
    </row>
    <row r="124" spans="1:40" ht="18" customHeight="1">
      <c r="A124" s="205" t="s">
        <v>739</v>
      </c>
      <c r="B124" s="182" t="s">
        <v>95</v>
      </c>
      <c r="C124" s="147">
        <f>IF(SUM(E124:T124,V124:AG124,AJ124:AN124)=SUM(C125:C126),C125+C126,"ERR!!")</f>
        <v>7973</v>
      </c>
      <c r="D124" s="147">
        <f>IF(SUM(E124:T124)=SUM(D125:D126),D125+D126,"ERR!!")</f>
        <v>4305</v>
      </c>
      <c r="E124" s="161">
        <f aca="true" t="shared" si="88" ref="E124:Q124">E125+E126</f>
        <v>158</v>
      </c>
      <c r="F124" s="161">
        <f t="shared" si="88"/>
        <v>580</v>
      </c>
      <c r="G124" s="161">
        <f t="shared" si="88"/>
        <v>1002</v>
      </c>
      <c r="H124" s="161">
        <f t="shared" si="88"/>
        <v>89</v>
      </c>
      <c r="I124" s="161">
        <f t="shared" si="88"/>
        <v>256</v>
      </c>
      <c r="J124" s="161">
        <f t="shared" si="88"/>
        <v>58</v>
      </c>
      <c r="K124" s="161">
        <f t="shared" si="88"/>
        <v>34</v>
      </c>
      <c r="L124" s="161">
        <f t="shared" si="88"/>
        <v>287</v>
      </c>
      <c r="M124" s="161">
        <f>M125+M126</f>
        <v>162</v>
      </c>
      <c r="N124" s="161">
        <f>N125+N126</f>
        <v>199</v>
      </c>
      <c r="O124" s="161">
        <f t="shared" si="88"/>
        <v>263</v>
      </c>
      <c r="P124" s="161">
        <f t="shared" si="88"/>
        <v>333</v>
      </c>
      <c r="Q124" s="161">
        <f t="shared" si="88"/>
        <v>163</v>
      </c>
      <c r="R124" s="161">
        <f>R125+R126</f>
        <v>74</v>
      </c>
      <c r="S124" s="161">
        <f>S125+S126</f>
        <v>243</v>
      </c>
      <c r="T124" s="161">
        <f>T125+T126</f>
        <v>404</v>
      </c>
      <c r="U124" s="147">
        <f>IF(SUM(V124:AG124,AJ124:AN124)=SUM(U125:U126),U125+U126,"ERR!!")</f>
        <v>3668</v>
      </c>
      <c r="V124" s="161">
        <f>V125+V126</f>
        <v>657</v>
      </c>
      <c r="W124" s="161">
        <f aca="true" t="shared" si="89" ref="W124:AE124">W125+W126</f>
        <v>42</v>
      </c>
      <c r="X124" s="161">
        <f t="shared" si="89"/>
        <v>76</v>
      </c>
      <c r="Y124" s="161">
        <f t="shared" si="89"/>
        <v>42</v>
      </c>
      <c r="Z124" s="161">
        <f t="shared" si="89"/>
        <v>61</v>
      </c>
      <c r="AA124" s="161">
        <f t="shared" si="89"/>
        <v>32</v>
      </c>
      <c r="AB124" s="161">
        <f t="shared" si="89"/>
        <v>14</v>
      </c>
      <c r="AC124" s="161">
        <f t="shared" si="89"/>
        <v>97</v>
      </c>
      <c r="AD124" s="161">
        <f t="shared" si="89"/>
        <v>215</v>
      </c>
      <c r="AE124" s="161">
        <f t="shared" si="89"/>
        <v>436</v>
      </c>
      <c r="AF124" s="161">
        <f>AF125+AF126</f>
        <v>48</v>
      </c>
      <c r="AG124" s="162">
        <f>AG125+AG126</f>
        <v>282</v>
      </c>
      <c r="AH124" s="206" t="s">
        <v>740</v>
      </c>
      <c r="AI124" s="160" t="s">
        <v>659</v>
      </c>
      <c r="AJ124" s="161">
        <f>AJ125+AJ126</f>
        <v>436</v>
      </c>
      <c r="AK124" s="161">
        <f>AK125+AK126</f>
        <v>400</v>
      </c>
      <c r="AL124" s="161">
        <f>AL125+AL126</f>
        <v>389</v>
      </c>
      <c r="AM124" s="161">
        <f>AM125+AM126</f>
        <v>382</v>
      </c>
      <c r="AN124" s="161">
        <f>AN125+AN126</f>
        <v>59</v>
      </c>
    </row>
    <row r="125" spans="1:40" ht="18" customHeight="1">
      <c r="A125" s="205"/>
      <c r="B125" s="182" t="s">
        <v>97</v>
      </c>
      <c r="C125" s="147">
        <f>SUM(E125:T125,V125:AG125,AJ125:AN125)</f>
        <v>3889</v>
      </c>
      <c r="D125" s="147">
        <f>SUM(E125:T125)</f>
        <v>2146</v>
      </c>
      <c r="E125" s="170">
        <v>104</v>
      </c>
      <c r="F125" s="170">
        <v>270</v>
      </c>
      <c r="G125" s="170">
        <v>516</v>
      </c>
      <c r="H125" s="170">
        <v>54</v>
      </c>
      <c r="I125" s="170">
        <v>133</v>
      </c>
      <c r="J125" s="170">
        <v>43</v>
      </c>
      <c r="K125" s="170">
        <v>25</v>
      </c>
      <c r="L125" s="170">
        <v>139</v>
      </c>
      <c r="M125" s="170">
        <v>83</v>
      </c>
      <c r="N125" s="170">
        <v>107</v>
      </c>
      <c r="O125" s="62">
        <v>138</v>
      </c>
      <c r="P125" s="170">
        <v>192</v>
      </c>
      <c r="Q125" s="170">
        <v>87</v>
      </c>
      <c r="R125" s="170">
        <v>33</v>
      </c>
      <c r="S125" s="170">
        <v>77</v>
      </c>
      <c r="T125" s="170">
        <v>145</v>
      </c>
      <c r="U125" s="147">
        <f>SUM(V125:AG125,AJ125:AN125)</f>
        <v>1743</v>
      </c>
      <c r="V125" s="170">
        <v>314</v>
      </c>
      <c r="W125" s="170">
        <v>29</v>
      </c>
      <c r="X125" s="170">
        <v>47</v>
      </c>
      <c r="Y125" s="170">
        <v>25</v>
      </c>
      <c r="Z125" s="170">
        <v>40</v>
      </c>
      <c r="AA125" s="170">
        <v>19</v>
      </c>
      <c r="AB125" s="170">
        <v>8</v>
      </c>
      <c r="AC125" s="170">
        <v>52</v>
      </c>
      <c r="AD125" s="170">
        <v>111</v>
      </c>
      <c r="AE125" s="170">
        <v>182</v>
      </c>
      <c r="AF125" s="170">
        <v>27</v>
      </c>
      <c r="AG125" s="172">
        <v>140</v>
      </c>
      <c r="AH125" s="186"/>
      <c r="AI125" s="160" t="s">
        <v>660</v>
      </c>
      <c r="AJ125" s="170">
        <v>208</v>
      </c>
      <c r="AK125" s="170">
        <v>188</v>
      </c>
      <c r="AL125" s="170">
        <v>162</v>
      </c>
      <c r="AM125" s="170">
        <v>161</v>
      </c>
      <c r="AN125" s="172">
        <v>30</v>
      </c>
    </row>
    <row r="126" spans="1:40" s="168" customFormat="1" ht="18" customHeight="1">
      <c r="A126" s="206"/>
      <c r="B126" s="183" t="s">
        <v>96</v>
      </c>
      <c r="C126" s="155">
        <f>SUM(E126:T126,V126:AG126,AJ126:AN126)</f>
        <v>4084</v>
      </c>
      <c r="D126" s="155">
        <f>SUM(E126:T126)</f>
        <v>2159</v>
      </c>
      <c r="E126" s="174">
        <v>54</v>
      </c>
      <c r="F126" s="174">
        <v>310</v>
      </c>
      <c r="G126" s="174">
        <v>486</v>
      </c>
      <c r="H126" s="174">
        <v>35</v>
      </c>
      <c r="I126" s="174">
        <v>123</v>
      </c>
      <c r="J126" s="174">
        <v>15</v>
      </c>
      <c r="K126" s="174">
        <v>9</v>
      </c>
      <c r="L126" s="174">
        <v>148</v>
      </c>
      <c r="M126" s="174">
        <v>79</v>
      </c>
      <c r="N126" s="174">
        <v>92</v>
      </c>
      <c r="O126" s="174">
        <v>125</v>
      </c>
      <c r="P126" s="174">
        <v>141</v>
      </c>
      <c r="Q126" s="174">
        <v>76</v>
      </c>
      <c r="R126" s="174">
        <v>41</v>
      </c>
      <c r="S126" s="174">
        <v>166</v>
      </c>
      <c r="T126" s="174">
        <v>259</v>
      </c>
      <c r="U126" s="155">
        <f>SUM(V126:AG126,AJ126:AN126)</f>
        <v>1925</v>
      </c>
      <c r="V126" s="174">
        <v>343</v>
      </c>
      <c r="W126" s="174">
        <v>13</v>
      </c>
      <c r="X126" s="174">
        <v>29</v>
      </c>
      <c r="Y126" s="174">
        <v>17</v>
      </c>
      <c r="Z126" s="174">
        <v>21</v>
      </c>
      <c r="AA126" s="174">
        <v>13</v>
      </c>
      <c r="AB126" s="174">
        <v>6</v>
      </c>
      <c r="AC126" s="174">
        <v>45</v>
      </c>
      <c r="AD126" s="174">
        <v>104</v>
      </c>
      <c r="AE126" s="174">
        <v>254</v>
      </c>
      <c r="AF126" s="174">
        <v>21</v>
      </c>
      <c r="AG126" s="175">
        <v>142</v>
      </c>
      <c r="AH126" s="186"/>
      <c r="AI126" s="164" t="s">
        <v>661</v>
      </c>
      <c r="AJ126" s="174">
        <v>228</v>
      </c>
      <c r="AK126" s="174">
        <v>212</v>
      </c>
      <c r="AL126" s="174">
        <v>227</v>
      </c>
      <c r="AM126" s="174">
        <v>221</v>
      </c>
      <c r="AN126" s="175">
        <v>29</v>
      </c>
    </row>
    <row r="127" spans="1:40" ht="18" customHeight="1">
      <c r="A127" s="204" t="s">
        <v>741</v>
      </c>
      <c r="B127" s="182" t="s">
        <v>95</v>
      </c>
      <c r="C127" s="147">
        <f>IF(SUM(E127:T127,V127:AG127,AJ127:AN127)=SUM(C128:C129),C128+C129,"ERR!!")</f>
        <v>8014</v>
      </c>
      <c r="D127" s="147">
        <f>IF(SUM(E127:T127)=SUM(D128:D129),D128+D129,"ERR!!")</f>
        <v>4168</v>
      </c>
      <c r="E127" s="161">
        <f aca="true" t="shared" si="90" ref="E127:Q127">E128+E129</f>
        <v>134</v>
      </c>
      <c r="F127" s="161">
        <f t="shared" si="90"/>
        <v>590</v>
      </c>
      <c r="G127" s="161">
        <f t="shared" si="90"/>
        <v>863</v>
      </c>
      <c r="H127" s="161">
        <f t="shared" si="90"/>
        <v>86</v>
      </c>
      <c r="I127" s="161">
        <f t="shared" si="90"/>
        <v>222</v>
      </c>
      <c r="J127" s="161">
        <f t="shared" si="90"/>
        <v>50</v>
      </c>
      <c r="K127" s="161">
        <f t="shared" si="90"/>
        <v>29</v>
      </c>
      <c r="L127" s="161">
        <f t="shared" si="90"/>
        <v>313</v>
      </c>
      <c r="M127" s="161">
        <f>M128+M129</f>
        <v>180</v>
      </c>
      <c r="N127" s="161">
        <f>N128+N129</f>
        <v>186</v>
      </c>
      <c r="O127" s="161">
        <f t="shared" si="90"/>
        <v>235</v>
      </c>
      <c r="P127" s="161">
        <f t="shared" si="90"/>
        <v>282</v>
      </c>
      <c r="Q127" s="161">
        <f t="shared" si="90"/>
        <v>153</v>
      </c>
      <c r="R127" s="161">
        <f>R128+R129</f>
        <v>89</v>
      </c>
      <c r="S127" s="161">
        <f>S128+S129</f>
        <v>300</v>
      </c>
      <c r="T127" s="161">
        <f>T128+T129</f>
        <v>456</v>
      </c>
      <c r="U127" s="147">
        <f>IF(SUM(V127:AG127,AJ127:AN127)=SUM(U128:U129),U128+U129,"ERR!!")</f>
        <v>3846</v>
      </c>
      <c r="V127" s="161">
        <f>V128+V129</f>
        <v>682</v>
      </c>
      <c r="W127" s="161">
        <f aca="true" t="shared" si="91" ref="W127:AE127">W128+W129</f>
        <v>35</v>
      </c>
      <c r="X127" s="161">
        <f t="shared" si="91"/>
        <v>64</v>
      </c>
      <c r="Y127" s="161">
        <f t="shared" si="91"/>
        <v>39</v>
      </c>
      <c r="Z127" s="161">
        <f t="shared" si="91"/>
        <v>69</v>
      </c>
      <c r="AA127" s="161">
        <f t="shared" si="91"/>
        <v>24</v>
      </c>
      <c r="AB127" s="161">
        <f t="shared" si="91"/>
        <v>13</v>
      </c>
      <c r="AC127" s="161">
        <f t="shared" si="91"/>
        <v>97</v>
      </c>
      <c r="AD127" s="161">
        <f t="shared" si="91"/>
        <v>221</v>
      </c>
      <c r="AE127" s="161">
        <f t="shared" si="91"/>
        <v>481</v>
      </c>
      <c r="AF127" s="161">
        <f>AF128+AF129</f>
        <v>67</v>
      </c>
      <c r="AG127" s="162">
        <f>AG128+AG129</f>
        <v>275</v>
      </c>
      <c r="AH127" s="207" t="s">
        <v>742</v>
      </c>
      <c r="AI127" s="160" t="s">
        <v>659</v>
      </c>
      <c r="AJ127" s="161">
        <f>AJ128+AJ129</f>
        <v>436</v>
      </c>
      <c r="AK127" s="161">
        <f>AK128+AK129</f>
        <v>431</v>
      </c>
      <c r="AL127" s="161">
        <f>AL128+AL129</f>
        <v>438</v>
      </c>
      <c r="AM127" s="161">
        <f>AM128+AM129</f>
        <v>404</v>
      </c>
      <c r="AN127" s="161">
        <f>AN128+AN129</f>
        <v>70</v>
      </c>
    </row>
    <row r="128" spans="1:40" ht="18" customHeight="1">
      <c r="A128" s="205"/>
      <c r="B128" s="182" t="s">
        <v>97</v>
      </c>
      <c r="C128" s="147">
        <f>SUM(E128:T128,V128:AG128,AJ128:AN128)</f>
        <v>4035</v>
      </c>
      <c r="D128" s="147">
        <f>SUM(E128:T128)</f>
        <v>2146</v>
      </c>
      <c r="E128" s="170">
        <v>87</v>
      </c>
      <c r="F128" s="170">
        <v>302</v>
      </c>
      <c r="G128" s="170">
        <v>476</v>
      </c>
      <c r="H128" s="170">
        <v>53</v>
      </c>
      <c r="I128" s="170">
        <v>111</v>
      </c>
      <c r="J128" s="170">
        <v>32</v>
      </c>
      <c r="K128" s="170">
        <v>19</v>
      </c>
      <c r="L128" s="170">
        <v>157</v>
      </c>
      <c r="M128" s="170">
        <v>85</v>
      </c>
      <c r="N128" s="170">
        <v>103</v>
      </c>
      <c r="O128" s="170">
        <v>148</v>
      </c>
      <c r="P128" s="170">
        <v>151</v>
      </c>
      <c r="Q128" s="170">
        <v>89</v>
      </c>
      <c r="R128" s="170">
        <v>49</v>
      </c>
      <c r="S128" s="170">
        <v>101</v>
      </c>
      <c r="T128" s="170">
        <v>183</v>
      </c>
      <c r="U128" s="147">
        <f>SUM(V128:AG128,AJ128:AN128)</f>
        <v>1889</v>
      </c>
      <c r="V128" s="170">
        <v>343</v>
      </c>
      <c r="W128" s="170">
        <v>28</v>
      </c>
      <c r="X128" s="170">
        <v>38</v>
      </c>
      <c r="Y128" s="170">
        <v>32</v>
      </c>
      <c r="Z128" s="170">
        <v>45</v>
      </c>
      <c r="AA128" s="170">
        <v>18</v>
      </c>
      <c r="AB128" s="170">
        <v>10</v>
      </c>
      <c r="AC128" s="170">
        <v>61</v>
      </c>
      <c r="AD128" s="170">
        <v>111</v>
      </c>
      <c r="AE128" s="170">
        <v>230</v>
      </c>
      <c r="AF128" s="170">
        <v>36</v>
      </c>
      <c r="AG128" s="172">
        <v>144</v>
      </c>
      <c r="AH128" s="186"/>
      <c r="AI128" s="160" t="s">
        <v>660</v>
      </c>
      <c r="AJ128" s="170">
        <v>214</v>
      </c>
      <c r="AK128" s="170">
        <v>196</v>
      </c>
      <c r="AL128" s="170">
        <v>188</v>
      </c>
      <c r="AM128" s="170">
        <v>155</v>
      </c>
      <c r="AN128" s="172">
        <v>40</v>
      </c>
    </row>
    <row r="129" spans="1:40" s="168" customFormat="1" ht="18" customHeight="1">
      <c r="A129" s="206"/>
      <c r="B129" s="183" t="s">
        <v>96</v>
      </c>
      <c r="C129" s="155">
        <f>SUM(E129:T129,V129:AG129,AJ129:AN129)</f>
        <v>3979</v>
      </c>
      <c r="D129" s="155">
        <f>SUM(E129:T129)</f>
        <v>2022</v>
      </c>
      <c r="E129" s="174">
        <v>47</v>
      </c>
      <c r="F129" s="174">
        <v>288</v>
      </c>
      <c r="G129" s="174">
        <v>387</v>
      </c>
      <c r="H129" s="174">
        <v>33</v>
      </c>
      <c r="I129" s="174">
        <v>111</v>
      </c>
      <c r="J129" s="174">
        <v>18</v>
      </c>
      <c r="K129" s="174">
        <v>10</v>
      </c>
      <c r="L129" s="174">
        <v>156</v>
      </c>
      <c r="M129" s="174">
        <v>95</v>
      </c>
      <c r="N129" s="184">
        <v>83</v>
      </c>
      <c r="O129" s="174">
        <v>87</v>
      </c>
      <c r="P129" s="174">
        <v>131</v>
      </c>
      <c r="Q129" s="174">
        <v>64</v>
      </c>
      <c r="R129" s="174">
        <v>40</v>
      </c>
      <c r="S129" s="174">
        <v>199</v>
      </c>
      <c r="T129" s="174">
        <v>273</v>
      </c>
      <c r="U129" s="155">
        <f>SUM(V129:AG129,AJ129:AN129)</f>
        <v>1957</v>
      </c>
      <c r="V129" s="174">
        <v>339</v>
      </c>
      <c r="W129" s="174">
        <v>7</v>
      </c>
      <c r="X129" s="174">
        <v>26</v>
      </c>
      <c r="Y129" s="174">
        <v>7</v>
      </c>
      <c r="Z129" s="174">
        <v>24</v>
      </c>
      <c r="AA129" s="174">
        <v>6</v>
      </c>
      <c r="AB129" s="174">
        <v>3</v>
      </c>
      <c r="AC129" s="174">
        <v>36</v>
      </c>
      <c r="AD129" s="174">
        <v>110</v>
      </c>
      <c r="AE129" s="174">
        <v>251</v>
      </c>
      <c r="AF129" s="174">
        <v>31</v>
      </c>
      <c r="AG129" s="175">
        <v>131</v>
      </c>
      <c r="AH129" s="186"/>
      <c r="AI129" s="164" t="s">
        <v>661</v>
      </c>
      <c r="AJ129" s="174">
        <v>222</v>
      </c>
      <c r="AK129" s="174">
        <v>235</v>
      </c>
      <c r="AL129" s="174">
        <v>250</v>
      </c>
      <c r="AM129" s="174">
        <v>249</v>
      </c>
      <c r="AN129" s="175">
        <v>30</v>
      </c>
    </row>
    <row r="130" spans="1:40" ht="18" customHeight="1">
      <c r="A130" s="205" t="s">
        <v>743</v>
      </c>
      <c r="B130" s="182" t="s">
        <v>95</v>
      </c>
      <c r="C130" s="147">
        <f>IF(SUM(E130:T130,V130:AG130,AJ130:AN130)=SUM(C131:C132),C131+C132,"ERR!!")</f>
        <v>8514</v>
      </c>
      <c r="D130" s="147">
        <f>IF(SUM(E130:T130)=SUM(D131:D132),D131+D132,"ERR!!")</f>
        <v>4397</v>
      </c>
      <c r="E130" s="161">
        <f aca="true" t="shared" si="92" ref="E130:Q130">E131+E132</f>
        <v>156</v>
      </c>
      <c r="F130" s="161">
        <f t="shared" si="92"/>
        <v>661</v>
      </c>
      <c r="G130" s="161">
        <f t="shared" si="92"/>
        <v>909</v>
      </c>
      <c r="H130" s="161">
        <f t="shared" si="92"/>
        <v>87</v>
      </c>
      <c r="I130" s="161">
        <f t="shared" si="92"/>
        <v>254</v>
      </c>
      <c r="J130" s="161">
        <f t="shared" si="92"/>
        <v>48</v>
      </c>
      <c r="K130" s="161">
        <f t="shared" si="92"/>
        <v>30</v>
      </c>
      <c r="L130" s="161">
        <f t="shared" si="92"/>
        <v>292</v>
      </c>
      <c r="M130" s="161">
        <f>M131+M132</f>
        <v>171</v>
      </c>
      <c r="N130" s="161">
        <f>N131+N132</f>
        <v>185</v>
      </c>
      <c r="O130" s="161">
        <f t="shared" si="92"/>
        <v>233</v>
      </c>
      <c r="P130" s="161">
        <f t="shared" si="92"/>
        <v>260</v>
      </c>
      <c r="Q130" s="161">
        <f t="shared" si="92"/>
        <v>185</v>
      </c>
      <c r="R130" s="161">
        <f>R131+R132</f>
        <v>95</v>
      </c>
      <c r="S130" s="161">
        <f>S131+S132</f>
        <v>337</v>
      </c>
      <c r="T130" s="161">
        <f>T131+T132</f>
        <v>494</v>
      </c>
      <c r="U130" s="147">
        <f>IF(SUM(V130:AG130,AJ130:AN130)=SUM(U131:U132),U131+U132,"ERR!!")</f>
        <v>4117</v>
      </c>
      <c r="V130" s="161">
        <f>V131+V132</f>
        <v>732</v>
      </c>
      <c r="W130" s="161">
        <f aca="true" t="shared" si="93" ref="W130:AE130">W131+W132</f>
        <v>35</v>
      </c>
      <c r="X130" s="161">
        <f t="shared" si="93"/>
        <v>80</v>
      </c>
      <c r="Y130" s="161">
        <f t="shared" si="93"/>
        <v>34</v>
      </c>
      <c r="Z130" s="161">
        <f t="shared" si="93"/>
        <v>71</v>
      </c>
      <c r="AA130" s="161">
        <f t="shared" si="93"/>
        <v>29</v>
      </c>
      <c r="AB130" s="161">
        <f t="shared" si="93"/>
        <v>22</v>
      </c>
      <c r="AC130" s="161">
        <f t="shared" si="93"/>
        <v>101</v>
      </c>
      <c r="AD130" s="161">
        <f t="shared" si="93"/>
        <v>250</v>
      </c>
      <c r="AE130" s="161">
        <f t="shared" si="93"/>
        <v>463</v>
      </c>
      <c r="AF130" s="161">
        <f>AF131+AF132</f>
        <v>52</v>
      </c>
      <c r="AG130" s="162">
        <f>AG131+AG132</f>
        <v>310</v>
      </c>
      <c r="AH130" s="206" t="s">
        <v>744</v>
      </c>
      <c r="AI130" s="160" t="s">
        <v>659</v>
      </c>
      <c r="AJ130" s="161">
        <f>AJ131+AJ132</f>
        <v>430</v>
      </c>
      <c r="AK130" s="161">
        <f>AK131+AK132</f>
        <v>484</v>
      </c>
      <c r="AL130" s="161">
        <f>AL131+AL132</f>
        <v>497</v>
      </c>
      <c r="AM130" s="161">
        <f>AM131+AM132</f>
        <v>466</v>
      </c>
      <c r="AN130" s="161">
        <f>AN131+AN132</f>
        <v>61</v>
      </c>
    </row>
    <row r="131" spans="1:40" ht="18" customHeight="1">
      <c r="A131" s="205"/>
      <c r="B131" s="182" t="s">
        <v>97</v>
      </c>
      <c r="C131" s="147">
        <f>SUM(E131:T131,V131:AG131,AJ131:AN131)</f>
        <v>4261</v>
      </c>
      <c r="D131" s="147">
        <f>SUM(E131:T131)</f>
        <v>2236</v>
      </c>
      <c r="E131" s="170">
        <v>106</v>
      </c>
      <c r="F131" s="170">
        <v>310</v>
      </c>
      <c r="G131" s="170">
        <v>502</v>
      </c>
      <c r="H131" s="170">
        <v>56</v>
      </c>
      <c r="I131" s="170">
        <v>124</v>
      </c>
      <c r="J131" s="170">
        <v>33</v>
      </c>
      <c r="K131" s="170">
        <v>11</v>
      </c>
      <c r="L131" s="170">
        <v>157</v>
      </c>
      <c r="M131" s="170">
        <v>93</v>
      </c>
      <c r="N131" s="170">
        <v>104</v>
      </c>
      <c r="O131" s="170">
        <v>129</v>
      </c>
      <c r="P131" s="170">
        <v>150</v>
      </c>
      <c r="Q131" s="170">
        <v>103</v>
      </c>
      <c r="R131" s="170">
        <v>51</v>
      </c>
      <c r="S131" s="170">
        <v>104</v>
      </c>
      <c r="T131" s="170">
        <v>203</v>
      </c>
      <c r="U131" s="147">
        <f>SUM(V131:AG131,AJ131:AN131)</f>
        <v>2025</v>
      </c>
      <c r="V131" s="170">
        <v>370</v>
      </c>
      <c r="W131" s="170">
        <v>21</v>
      </c>
      <c r="X131" s="170">
        <v>49</v>
      </c>
      <c r="Y131" s="170">
        <v>15</v>
      </c>
      <c r="Z131" s="170">
        <v>46</v>
      </c>
      <c r="AA131" s="170">
        <v>22</v>
      </c>
      <c r="AB131" s="170">
        <v>12</v>
      </c>
      <c r="AC131" s="170">
        <v>57</v>
      </c>
      <c r="AD131" s="170">
        <v>136</v>
      </c>
      <c r="AE131" s="170">
        <v>208</v>
      </c>
      <c r="AF131" s="170">
        <v>33</v>
      </c>
      <c r="AG131" s="172">
        <v>162</v>
      </c>
      <c r="AH131" s="186"/>
      <c r="AI131" s="160" t="s">
        <v>660</v>
      </c>
      <c r="AJ131" s="170">
        <v>193</v>
      </c>
      <c r="AK131" s="170">
        <v>237</v>
      </c>
      <c r="AL131" s="170">
        <v>217</v>
      </c>
      <c r="AM131" s="170">
        <v>217</v>
      </c>
      <c r="AN131" s="172">
        <v>30</v>
      </c>
    </row>
    <row r="132" spans="1:40" s="168" customFormat="1" ht="18" customHeight="1">
      <c r="A132" s="206"/>
      <c r="B132" s="183" t="s">
        <v>96</v>
      </c>
      <c r="C132" s="155">
        <f>SUM(E132:T132,V132:AG132,AJ132:AN132)</f>
        <v>4253</v>
      </c>
      <c r="D132" s="155">
        <f>SUM(E132:T132)</f>
        <v>2161</v>
      </c>
      <c r="E132" s="174">
        <v>50</v>
      </c>
      <c r="F132" s="174">
        <v>351</v>
      </c>
      <c r="G132" s="174">
        <v>407</v>
      </c>
      <c r="H132" s="174">
        <v>31</v>
      </c>
      <c r="I132" s="174">
        <v>130</v>
      </c>
      <c r="J132" s="174">
        <v>15</v>
      </c>
      <c r="K132" s="174">
        <v>19</v>
      </c>
      <c r="L132" s="174">
        <v>135</v>
      </c>
      <c r="M132" s="174">
        <v>78</v>
      </c>
      <c r="N132" s="174">
        <v>81</v>
      </c>
      <c r="O132" s="174">
        <v>104</v>
      </c>
      <c r="P132" s="174">
        <v>110</v>
      </c>
      <c r="Q132" s="174">
        <v>82</v>
      </c>
      <c r="R132" s="174">
        <v>44</v>
      </c>
      <c r="S132" s="174">
        <v>233</v>
      </c>
      <c r="T132" s="174">
        <v>291</v>
      </c>
      <c r="U132" s="155">
        <f>SUM(V132:AG132,AJ132:AN132)</f>
        <v>2092</v>
      </c>
      <c r="V132" s="174">
        <v>362</v>
      </c>
      <c r="W132" s="174">
        <v>14</v>
      </c>
      <c r="X132" s="174">
        <v>31</v>
      </c>
      <c r="Y132" s="174">
        <v>19</v>
      </c>
      <c r="Z132" s="174">
        <v>25</v>
      </c>
      <c r="AA132" s="174">
        <v>7</v>
      </c>
      <c r="AB132" s="174">
        <v>10</v>
      </c>
      <c r="AC132" s="174">
        <v>44</v>
      </c>
      <c r="AD132" s="174">
        <v>114</v>
      </c>
      <c r="AE132" s="174">
        <v>255</v>
      </c>
      <c r="AF132" s="174">
        <v>19</v>
      </c>
      <c r="AG132" s="175">
        <v>148</v>
      </c>
      <c r="AH132" s="186"/>
      <c r="AI132" s="164" t="s">
        <v>661</v>
      </c>
      <c r="AJ132" s="174">
        <v>237</v>
      </c>
      <c r="AK132" s="174">
        <v>247</v>
      </c>
      <c r="AL132" s="174">
        <v>280</v>
      </c>
      <c r="AM132" s="174">
        <v>249</v>
      </c>
      <c r="AN132" s="175">
        <v>31</v>
      </c>
    </row>
    <row r="133" spans="1:40" ht="18" customHeight="1">
      <c r="A133" s="204" t="s">
        <v>745</v>
      </c>
      <c r="B133" s="182" t="s">
        <v>95</v>
      </c>
      <c r="C133" s="147">
        <f>IF(SUM(E133:T133,V133:AG133,AJ133:AN133)=SUM(C134:C135),C134+C135,"ERR!!")</f>
        <v>44519</v>
      </c>
      <c r="D133" s="147">
        <f>IF(SUM(E133:T133)=SUM(D134:D135),D134+D135,"ERR!!")</f>
        <v>23093</v>
      </c>
      <c r="E133" s="161">
        <f aca="true" t="shared" si="94" ref="E133:Q133">E134+E135</f>
        <v>765</v>
      </c>
      <c r="F133" s="161">
        <f t="shared" si="94"/>
        <v>3391</v>
      </c>
      <c r="G133" s="161">
        <f t="shared" si="94"/>
        <v>4084</v>
      </c>
      <c r="H133" s="161">
        <f t="shared" si="94"/>
        <v>474</v>
      </c>
      <c r="I133" s="161">
        <f t="shared" si="94"/>
        <v>1290</v>
      </c>
      <c r="J133" s="161">
        <f t="shared" si="94"/>
        <v>283</v>
      </c>
      <c r="K133" s="161">
        <f t="shared" si="94"/>
        <v>168</v>
      </c>
      <c r="L133" s="161">
        <f t="shared" si="94"/>
        <v>1609</v>
      </c>
      <c r="M133" s="161">
        <f t="shared" si="94"/>
        <v>888</v>
      </c>
      <c r="N133" s="161">
        <f t="shared" si="94"/>
        <v>895</v>
      </c>
      <c r="O133" s="161">
        <f t="shared" si="94"/>
        <v>1110</v>
      </c>
      <c r="P133" s="161">
        <f t="shared" si="94"/>
        <v>1538</v>
      </c>
      <c r="Q133" s="161">
        <f t="shared" si="94"/>
        <v>750</v>
      </c>
      <c r="R133" s="161">
        <f>SUM(R134:R135)</f>
        <v>391</v>
      </c>
      <c r="S133" s="161">
        <f>S134+S135</f>
        <v>2936</v>
      </c>
      <c r="T133" s="161">
        <f>T134+T135</f>
        <v>2521</v>
      </c>
      <c r="U133" s="147">
        <f>IF(SUM(V133:AG133,AJ133:AN133)=SUM(U134:U135),U134+U135,"ERR!!")</f>
        <v>21426</v>
      </c>
      <c r="V133" s="161">
        <f>V134+V135</f>
        <v>3530</v>
      </c>
      <c r="W133" s="161">
        <f>W134+W135</f>
        <v>196</v>
      </c>
      <c r="X133" s="161">
        <f aca="true" t="shared" si="95" ref="X133:AG133">X134+X135</f>
        <v>373</v>
      </c>
      <c r="Y133" s="161">
        <f t="shared" si="95"/>
        <v>203</v>
      </c>
      <c r="Z133" s="161">
        <f t="shared" si="95"/>
        <v>322</v>
      </c>
      <c r="AA133" s="161">
        <f t="shared" si="95"/>
        <v>129</v>
      </c>
      <c r="AB133" s="161">
        <f t="shared" si="95"/>
        <v>67</v>
      </c>
      <c r="AC133" s="161">
        <f t="shared" si="95"/>
        <v>473</v>
      </c>
      <c r="AD133" s="161">
        <f t="shared" si="95"/>
        <v>1140</v>
      </c>
      <c r="AE133" s="161">
        <f t="shared" si="95"/>
        <v>2455</v>
      </c>
      <c r="AF133" s="161">
        <f>SUM(AF136,AF139,AF142,AF145,AF148)</f>
        <v>275</v>
      </c>
      <c r="AG133" s="162">
        <f t="shared" si="95"/>
        <v>1466</v>
      </c>
      <c r="AH133" s="207" t="s">
        <v>746</v>
      </c>
      <c r="AI133" s="160" t="s">
        <v>659</v>
      </c>
      <c r="AJ133" s="161">
        <f>AJ134+AJ135</f>
        <v>2446</v>
      </c>
      <c r="AK133" s="161">
        <f>AK134+AK135</f>
        <v>2533</v>
      </c>
      <c r="AL133" s="161">
        <f>AL134+AL135</f>
        <v>2837</v>
      </c>
      <c r="AM133" s="161">
        <f>AM134+AM135</f>
        <v>2600</v>
      </c>
      <c r="AN133" s="161">
        <f>AN134+AN135</f>
        <v>381</v>
      </c>
    </row>
    <row r="134" spans="1:40" ht="18" customHeight="1">
      <c r="A134" s="205"/>
      <c r="B134" s="182" t="s">
        <v>97</v>
      </c>
      <c r="C134" s="147">
        <f>SUM(E134:T134,V134:AG134,AJ134:AN134)</f>
        <v>22472</v>
      </c>
      <c r="D134" s="147">
        <f>SUM(E134:T134)</f>
        <v>11984</v>
      </c>
      <c r="E134" s="161">
        <f aca="true" t="shared" si="96" ref="E134:Q135">SUM(E137,E140,E143,E146,E149)</f>
        <v>460</v>
      </c>
      <c r="F134" s="161">
        <f t="shared" si="96"/>
        <v>1707</v>
      </c>
      <c r="G134" s="161">
        <f t="shared" si="96"/>
        <v>2203</v>
      </c>
      <c r="H134" s="161">
        <f t="shared" si="96"/>
        <v>269</v>
      </c>
      <c r="I134" s="161">
        <f t="shared" si="96"/>
        <v>681</v>
      </c>
      <c r="J134" s="161">
        <f t="shared" si="96"/>
        <v>179</v>
      </c>
      <c r="K134" s="161">
        <f t="shared" si="96"/>
        <v>102</v>
      </c>
      <c r="L134" s="161">
        <f t="shared" si="96"/>
        <v>748</v>
      </c>
      <c r="M134" s="161">
        <f t="shared" si="96"/>
        <v>422</v>
      </c>
      <c r="N134" s="161">
        <f t="shared" si="96"/>
        <v>471</v>
      </c>
      <c r="O134" s="161">
        <f t="shared" si="96"/>
        <v>631</v>
      </c>
      <c r="P134" s="161">
        <f t="shared" si="96"/>
        <v>825</v>
      </c>
      <c r="Q134" s="161">
        <f t="shared" si="96"/>
        <v>416</v>
      </c>
      <c r="R134" s="161">
        <f>SUM(R137,R140,R143,R146,R149)</f>
        <v>229</v>
      </c>
      <c r="S134" s="161">
        <f>SUM(S137,S140,S143,S146,S149)</f>
        <v>1360</v>
      </c>
      <c r="T134" s="161">
        <f aca="true" t="shared" si="97" ref="T134:AG135">SUM(T137,T140,T143,T146,T149)</f>
        <v>1281</v>
      </c>
      <c r="U134" s="147">
        <f>SUM(V134:AG134,AJ134:AN134)</f>
        <v>10488</v>
      </c>
      <c r="V134" s="161">
        <f>SUM(V137,V140,V143,V146,V149)</f>
        <v>1823</v>
      </c>
      <c r="W134" s="161">
        <f t="shared" si="97"/>
        <v>126</v>
      </c>
      <c r="X134" s="161">
        <f t="shared" si="97"/>
        <v>218</v>
      </c>
      <c r="Y134" s="161">
        <f t="shared" si="97"/>
        <v>122</v>
      </c>
      <c r="Z134" s="161">
        <f t="shared" si="97"/>
        <v>182</v>
      </c>
      <c r="AA134" s="161">
        <f t="shared" si="97"/>
        <v>81</v>
      </c>
      <c r="AB134" s="161">
        <f t="shared" si="97"/>
        <v>45</v>
      </c>
      <c r="AC134" s="161">
        <f t="shared" si="97"/>
        <v>245</v>
      </c>
      <c r="AD134" s="161">
        <f t="shared" si="97"/>
        <v>577</v>
      </c>
      <c r="AE134" s="161">
        <f t="shared" si="97"/>
        <v>1175</v>
      </c>
      <c r="AF134" s="161">
        <f t="shared" si="97"/>
        <v>144</v>
      </c>
      <c r="AG134" s="162">
        <f t="shared" si="97"/>
        <v>716</v>
      </c>
      <c r="AH134" s="186"/>
      <c r="AI134" s="160" t="s">
        <v>660</v>
      </c>
      <c r="AJ134" s="161">
        <f aca="true" t="shared" si="98" ref="AJ134:AN135">SUM(AJ137,AJ140,AJ143,AJ146,AJ149)</f>
        <v>1153</v>
      </c>
      <c r="AK134" s="161">
        <f t="shared" si="98"/>
        <v>1154</v>
      </c>
      <c r="AL134" s="161">
        <f t="shared" si="98"/>
        <v>1322</v>
      </c>
      <c r="AM134" s="161">
        <f t="shared" si="98"/>
        <v>1231</v>
      </c>
      <c r="AN134" s="161">
        <f t="shared" si="98"/>
        <v>174</v>
      </c>
    </row>
    <row r="135" spans="1:40" s="168" customFormat="1" ht="18" customHeight="1">
      <c r="A135" s="206"/>
      <c r="B135" s="183" t="s">
        <v>96</v>
      </c>
      <c r="C135" s="155">
        <f>SUM(E135:T135,V135:AG135,AJ135:AN135)</f>
        <v>22047</v>
      </c>
      <c r="D135" s="155">
        <f>SUM(E135:T135)</f>
        <v>11109</v>
      </c>
      <c r="E135" s="165">
        <f t="shared" si="96"/>
        <v>305</v>
      </c>
      <c r="F135" s="165">
        <f t="shared" si="96"/>
        <v>1684</v>
      </c>
      <c r="G135" s="165">
        <f t="shared" si="96"/>
        <v>1881</v>
      </c>
      <c r="H135" s="165">
        <f t="shared" si="96"/>
        <v>205</v>
      </c>
      <c r="I135" s="165">
        <f t="shared" si="96"/>
        <v>609</v>
      </c>
      <c r="J135" s="165">
        <f t="shared" si="96"/>
        <v>104</v>
      </c>
      <c r="K135" s="165">
        <f t="shared" si="96"/>
        <v>66</v>
      </c>
      <c r="L135" s="165">
        <f t="shared" si="96"/>
        <v>861</v>
      </c>
      <c r="M135" s="165">
        <f t="shared" si="96"/>
        <v>466</v>
      </c>
      <c r="N135" s="165">
        <f t="shared" si="96"/>
        <v>424</v>
      </c>
      <c r="O135" s="165">
        <f t="shared" si="96"/>
        <v>479</v>
      </c>
      <c r="P135" s="165">
        <f t="shared" si="96"/>
        <v>713</v>
      </c>
      <c r="Q135" s="165">
        <f t="shared" si="96"/>
        <v>334</v>
      </c>
      <c r="R135" s="165">
        <f>SUM(R138,R141,R144,R147,R150)</f>
        <v>162</v>
      </c>
      <c r="S135" s="165">
        <f>SUM(S138,S141,S144,S147,S150)</f>
        <v>1576</v>
      </c>
      <c r="T135" s="165">
        <f t="shared" si="97"/>
        <v>1240</v>
      </c>
      <c r="U135" s="155">
        <f>SUM(V135:AG135,AJ135:AN135)</f>
        <v>10938</v>
      </c>
      <c r="V135" s="165">
        <f>SUM(V138,V141,V144,V147,V150)</f>
        <v>1707</v>
      </c>
      <c r="W135" s="165">
        <f t="shared" si="97"/>
        <v>70</v>
      </c>
      <c r="X135" s="165">
        <f t="shared" si="97"/>
        <v>155</v>
      </c>
      <c r="Y135" s="165">
        <f t="shared" si="97"/>
        <v>81</v>
      </c>
      <c r="Z135" s="165">
        <f t="shared" si="97"/>
        <v>140</v>
      </c>
      <c r="AA135" s="165">
        <f t="shared" si="97"/>
        <v>48</v>
      </c>
      <c r="AB135" s="165">
        <f t="shared" si="97"/>
        <v>22</v>
      </c>
      <c r="AC135" s="165">
        <f t="shared" si="97"/>
        <v>228</v>
      </c>
      <c r="AD135" s="165">
        <f t="shared" si="97"/>
        <v>563</v>
      </c>
      <c r="AE135" s="165">
        <f t="shared" si="97"/>
        <v>1280</v>
      </c>
      <c r="AF135" s="161">
        <f t="shared" si="97"/>
        <v>131</v>
      </c>
      <c r="AG135" s="166">
        <f t="shared" si="97"/>
        <v>750</v>
      </c>
      <c r="AH135" s="186"/>
      <c r="AI135" s="164" t="s">
        <v>661</v>
      </c>
      <c r="AJ135" s="165">
        <f t="shared" si="98"/>
        <v>1293</v>
      </c>
      <c r="AK135" s="165">
        <f t="shared" si="98"/>
        <v>1379</v>
      </c>
      <c r="AL135" s="165">
        <f t="shared" si="98"/>
        <v>1515</v>
      </c>
      <c r="AM135" s="165">
        <f t="shared" si="98"/>
        <v>1369</v>
      </c>
      <c r="AN135" s="165">
        <f t="shared" si="98"/>
        <v>207</v>
      </c>
    </row>
    <row r="136" spans="1:40" ht="18" customHeight="1">
      <c r="A136" s="189" t="s">
        <v>747</v>
      </c>
      <c r="B136" s="180" t="s">
        <v>95</v>
      </c>
      <c r="C136" s="147">
        <f>IF(SUM(E136:T136,V136:AG136,AJ136:AN136)=SUM(C137:C138),C137+C138,"ERR!!")</f>
        <v>8732</v>
      </c>
      <c r="D136" s="147">
        <f>IF(SUM(E136:T136)=SUM(D137:D138),D137+D138,"ERR!!")</f>
        <v>4556</v>
      </c>
      <c r="E136" s="179">
        <f aca="true" t="shared" si="99" ref="E136:Q136">E137+E138</f>
        <v>164</v>
      </c>
      <c r="F136" s="179">
        <f t="shared" si="99"/>
        <v>642</v>
      </c>
      <c r="G136" s="179">
        <f t="shared" si="99"/>
        <v>919</v>
      </c>
      <c r="H136" s="179">
        <f t="shared" si="99"/>
        <v>103</v>
      </c>
      <c r="I136" s="179">
        <f t="shared" si="99"/>
        <v>271</v>
      </c>
      <c r="J136" s="179">
        <f t="shared" si="99"/>
        <v>78</v>
      </c>
      <c r="K136" s="179">
        <f t="shared" si="99"/>
        <v>33</v>
      </c>
      <c r="L136" s="179">
        <f t="shared" si="99"/>
        <v>304</v>
      </c>
      <c r="M136" s="179">
        <f>M137+M138</f>
        <v>176</v>
      </c>
      <c r="N136" s="179">
        <f>N137+N138</f>
        <v>185</v>
      </c>
      <c r="O136" s="179">
        <f t="shared" si="99"/>
        <v>245</v>
      </c>
      <c r="P136" s="179">
        <f t="shared" si="99"/>
        <v>291</v>
      </c>
      <c r="Q136" s="179">
        <f t="shared" si="99"/>
        <v>157</v>
      </c>
      <c r="R136" s="179">
        <f>R137+R138</f>
        <v>76</v>
      </c>
      <c r="S136" s="179">
        <f>S137+S138</f>
        <v>416</v>
      </c>
      <c r="T136" s="179">
        <f>T137+T138</f>
        <v>496</v>
      </c>
      <c r="U136" s="147">
        <f>IF(SUM(V136:AG136,AJ136:AN136)=SUM(U137:U138),U137+U138,"ERR!!")</f>
        <v>4176</v>
      </c>
      <c r="V136" s="179">
        <f>V137+V138</f>
        <v>711</v>
      </c>
      <c r="W136" s="179">
        <f aca="true" t="shared" si="100" ref="W136:AE136">W137+W138</f>
        <v>44</v>
      </c>
      <c r="X136" s="179">
        <f t="shared" si="100"/>
        <v>77</v>
      </c>
      <c r="Y136" s="179">
        <f t="shared" si="100"/>
        <v>33</v>
      </c>
      <c r="Z136" s="179">
        <f t="shared" si="100"/>
        <v>73</v>
      </c>
      <c r="AA136" s="179">
        <f t="shared" si="100"/>
        <v>17</v>
      </c>
      <c r="AB136" s="179">
        <f t="shared" si="100"/>
        <v>17</v>
      </c>
      <c r="AC136" s="179">
        <f t="shared" si="100"/>
        <v>80</v>
      </c>
      <c r="AD136" s="179">
        <f t="shared" si="100"/>
        <v>237</v>
      </c>
      <c r="AE136" s="179">
        <f t="shared" si="100"/>
        <v>492</v>
      </c>
      <c r="AF136" s="179">
        <f>AF137+AF138</f>
        <v>53</v>
      </c>
      <c r="AG136" s="181">
        <f>AG137+AG138</f>
        <v>313</v>
      </c>
      <c r="AH136" s="186" t="s">
        <v>748</v>
      </c>
      <c r="AI136" s="169" t="s">
        <v>659</v>
      </c>
      <c r="AJ136" s="179">
        <f>AJ137+AJ138</f>
        <v>463</v>
      </c>
      <c r="AK136" s="179">
        <f>AK137+AK138</f>
        <v>456</v>
      </c>
      <c r="AL136" s="179">
        <f>AL137+AL138</f>
        <v>560</v>
      </c>
      <c r="AM136" s="179">
        <f>AM137+AM138</f>
        <v>480</v>
      </c>
      <c r="AN136" s="161">
        <f>AN137+AN138</f>
        <v>70</v>
      </c>
    </row>
    <row r="137" spans="1:40" ht="18" customHeight="1">
      <c r="A137" s="205"/>
      <c r="B137" s="182" t="s">
        <v>97</v>
      </c>
      <c r="C137" s="147">
        <f>SUM(E137:T137,V137:AG137,AJ137:AN137)</f>
        <v>4315</v>
      </c>
      <c r="D137" s="147">
        <f>SUM(E137:T137)</f>
        <v>2338</v>
      </c>
      <c r="E137" s="170">
        <v>100</v>
      </c>
      <c r="F137" s="170">
        <v>324</v>
      </c>
      <c r="G137" s="170">
        <v>491</v>
      </c>
      <c r="H137" s="170">
        <v>56</v>
      </c>
      <c r="I137" s="170">
        <v>137</v>
      </c>
      <c r="J137" s="170">
        <v>49</v>
      </c>
      <c r="K137" s="170">
        <v>20</v>
      </c>
      <c r="L137" s="170">
        <v>158</v>
      </c>
      <c r="M137" s="170">
        <v>88</v>
      </c>
      <c r="N137" s="170">
        <v>93</v>
      </c>
      <c r="O137" s="170">
        <v>145</v>
      </c>
      <c r="P137" s="170">
        <v>166</v>
      </c>
      <c r="Q137" s="170">
        <v>81</v>
      </c>
      <c r="R137" s="170">
        <v>42</v>
      </c>
      <c r="S137" s="170">
        <v>153</v>
      </c>
      <c r="T137" s="170">
        <v>235</v>
      </c>
      <c r="U137" s="147">
        <f>SUM(V137:AG137,AJ137:AN137)</f>
        <v>1977</v>
      </c>
      <c r="V137" s="170">
        <v>360</v>
      </c>
      <c r="W137" s="170">
        <v>30</v>
      </c>
      <c r="X137" s="170">
        <v>46</v>
      </c>
      <c r="Y137" s="170">
        <v>19</v>
      </c>
      <c r="Z137" s="170">
        <v>49</v>
      </c>
      <c r="AA137" s="170">
        <v>10</v>
      </c>
      <c r="AB137" s="170">
        <v>12</v>
      </c>
      <c r="AC137" s="170">
        <v>38</v>
      </c>
      <c r="AD137" s="170">
        <v>115</v>
      </c>
      <c r="AE137" s="170">
        <v>207</v>
      </c>
      <c r="AF137" s="170">
        <v>23</v>
      </c>
      <c r="AG137" s="172">
        <v>163</v>
      </c>
      <c r="AH137" s="186"/>
      <c r="AI137" s="160" t="s">
        <v>660</v>
      </c>
      <c r="AJ137" s="170">
        <v>208</v>
      </c>
      <c r="AK137" s="170">
        <v>208</v>
      </c>
      <c r="AL137" s="170">
        <v>247</v>
      </c>
      <c r="AM137" s="170">
        <v>207</v>
      </c>
      <c r="AN137" s="172">
        <v>35</v>
      </c>
    </row>
    <row r="138" spans="1:40" s="168" customFormat="1" ht="18" customHeight="1">
      <c r="A138" s="206"/>
      <c r="B138" s="183" t="s">
        <v>96</v>
      </c>
      <c r="C138" s="155">
        <f>SUM(E138:T138,V138:AG138,AJ138:AN138)</f>
        <v>4417</v>
      </c>
      <c r="D138" s="155">
        <f>SUM(E138:T138)</f>
        <v>2218</v>
      </c>
      <c r="E138" s="174">
        <v>64</v>
      </c>
      <c r="F138" s="174">
        <v>318</v>
      </c>
      <c r="G138" s="174">
        <v>428</v>
      </c>
      <c r="H138" s="174">
        <v>47</v>
      </c>
      <c r="I138" s="174">
        <v>134</v>
      </c>
      <c r="J138" s="174">
        <v>29</v>
      </c>
      <c r="K138" s="174">
        <v>13</v>
      </c>
      <c r="L138" s="174">
        <v>146</v>
      </c>
      <c r="M138" s="174">
        <v>88</v>
      </c>
      <c r="N138" s="174">
        <v>92</v>
      </c>
      <c r="O138" s="174">
        <v>100</v>
      </c>
      <c r="P138" s="174">
        <v>125</v>
      </c>
      <c r="Q138" s="174">
        <v>76</v>
      </c>
      <c r="R138" s="174">
        <v>34</v>
      </c>
      <c r="S138" s="174">
        <v>263</v>
      </c>
      <c r="T138" s="174">
        <v>261</v>
      </c>
      <c r="U138" s="155">
        <f>SUM(V138:AG138,AJ138:AN138)</f>
        <v>2199</v>
      </c>
      <c r="V138" s="174">
        <v>351</v>
      </c>
      <c r="W138" s="174">
        <v>14</v>
      </c>
      <c r="X138" s="174">
        <v>31</v>
      </c>
      <c r="Y138" s="174">
        <v>14</v>
      </c>
      <c r="Z138" s="174">
        <v>24</v>
      </c>
      <c r="AA138" s="174">
        <v>7</v>
      </c>
      <c r="AB138" s="174">
        <v>5</v>
      </c>
      <c r="AC138" s="174">
        <v>42</v>
      </c>
      <c r="AD138" s="174">
        <v>122</v>
      </c>
      <c r="AE138" s="174">
        <v>285</v>
      </c>
      <c r="AF138" s="174">
        <v>30</v>
      </c>
      <c r="AG138" s="175">
        <v>150</v>
      </c>
      <c r="AH138" s="186"/>
      <c r="AI138" s="164" t="s">
        <v>661</v>
      </c>
      <c r="AJ138" s="174">
        <v>255</v>
      </c>
      <c r="AK138" s="174">
        <v>248</v>
      </c>
      <c r="AL138" s="174">
        <v>313</v>
      </c>
      <c r="AM138" s="174">
        <v>273</v>
      </c>
      <c r="AN138" s="175">
        <v>35</v>
      </c>
    </row>
    <row r="139" spans="1:40" ht="18" customHeight="1">
      <c r="A139" s="204" t="s">
        <v>749</v>
      </c>
      <c r="B139" s="182" t="s">
        <v>95</v>
      </c>
      <c r="C139" s="147">
        <f>IF(SUM(E139:T139,V139:AG139,AJ139:AN139)=SUM(C140:C141),C140+C141,"ERR!!")</f>
        <v>8933</v>
      </c>
      <c r="D139" s="147">
        <f>IF(SUM(E139:T139)=SUM(D140:D141),D140+D141,"ERR!!")</f>
        <v>4644</v>
      </c>
      <c r="E139" s="161">
        <f aca="true" t="shared" si="101" ref="E139:Q139">E140+E141</f>
        <v>144</v>
      </c>
      <c r="F139" s="161">
        <f t="shared" si="101"/>
        <v>651</v>
      </c>
      <c r="G139" s="161">
        <f t="shared" si="101"/>
        <v>850</v>
      </c>
      <c r="H139" s="161">
        <f t="shared" si="101"/>
        <v>83</v>
      </c>
      <c r="I139" s="161">
        <f t="shared" si="101"/>
        <v>259</v>
      </c>
      <c r="J139" s="161">
        <f t="shared" si="101"/>
        <v>57</v>
      </c>
      <c r="K139" s="161">
        <f t="shared" si="101"/>
        <v>44</v>
      </c>
      <c r="L139" s="161">
        <f t="shared" si="101"/>
        <v>319</v>
      </c>
      <c r="M139" s="161">
        <f>M140+M141</f>
        <v>181</v>
      </c>
      <c r="N139" s="161">
        <f>N140+N141</f>
        <v>155</v>
      </c>
      <c r="O139" s="161">
        <f t="shared" si="101"/>
        <v>229</v>
      </c>
      <c r="P139" s="161">
        <f t="shared" si="101"/>
        <v>311</v>
      </c>
      <c r="Q139" s="161">
        <f t="shared" si="101"/>
        <v>138</v>
      </c>
      <c r="R139" s="161">
        <f>R140+R141</f>
        <v>67</v>
      </c>
      <c r="S139" s="161">
        <f>S140+S141</f>
        <v>634</v>
      </c>
      <c r="T139" s="161">
        <f>T140+T141</f>
        <v>522</v>
      </c>
      <c r="U139" s="147">
        <f>IF(SUM(V139:AG139,AJ139:AN139)=SUM(U140:U141),U140+U141,"ERR!!")</f>
        <v>4289</v>
      </c>
      <c r="V139" s="161">
        <f>V140+V141</f>
        <v>734</v>
      </c>
      <c r="W139" s="161">
        <f aca="true" t="shared" si="102" ref="W139:AE139">W140+W141</f>
        <v>34</v>
      </c>
      <c r="X139" s="161">
        <f t="shared" si="102"/>
        <v>69</v>
      </c>
      <c r="Y139" s="161">
        <f t="shared" si="102"/>
        <v>46</v>
      </c>
      <c r="Z139" s="161">
        <f t="shared" si="102"/>
        <v>58</v>
      </c>
      <c r="AA139" s="161">
        <f t="shared" si="102"/>
        <v>36</v>
      </c>
      <c r="AB139" s="161">
        <f t="shared" si="102"/>
        <v>11</v>
      </c>
      <c r="AC139" s="161">
        <f t="shared" si="102"/>
        <v>105</v>
      </c>
      <c r="AD139" s="161">
        <f t="shared" si="102"/>
        <v>230</v>
      </c>
      <c r="AE139" s="161">
        <f t="shared" si="102"/>
        <v>498</v>
      </c>
      <c r="AF139" s="161">
        <f>AF140+AF141</f>
        <v>52</v>
      </c>
      <c r="AG139" s="162">
        <f>AG140+AG141</f>
        <v>291</v>
      </c>
      <c r="AH139" s="207" t="s">
        <v>750</v>
      </c>
      <c r="AI139" s="160" t="s">
        <v>659</v>
      </c>
      <c r="AJ139" s="161">
        <f>AJ140+AJ141</f>
        <v>451</v>
      </c>
      <c r="AK139" s="161">
        <f>AK140+AK141</f>
        <v>509</v>
      </c>
      <c r="AL139" s="161">
        <f>AL140+AL141</f>
        <v>569</v>
      </c>
      <c r="AM139" s="161">
        <f>AM140+AM141</f>
        <v>530</v>
      </c>
      <c r="AN139" s="161">
        <f>AN140+AN141</f>
        <v>66</v>
      </c>
    </row>
    <row r="140" spans="1:40" ht="18" customHeight="1">
      <c r="A140" s="205"/>
      <c r="B140" s="182" t="s">
        <v>97</v>
      </c>
      <c r="C140" s="147">
        <f>SUM(E140:T140,V140:AG140,AJ140:AN140)</f>
        <v>4540</v>
      </c>
      <c r="D140" s="147">
        <f>SUM(E140:T140)</f>
        <v>2361</v>
      </c>
      <c r="E140" s="170">
        <v>84</v>
      </c>
      <c r="F140" s="170">
        <v>340</v>
      </c>
      <c r="G140" s="170">
        <v>426</v>
      </c>
      <c r="H140" s="170">
        <v>46</v>
      </c>
      <c r="I140" s="170">
        <v>150</v>
      </c>
      <c r="J140" s="170">
        <v>36</v>
      </c>
      <c r="K140" s="170">
        <v>27</v>
      </c>
      <c r="L140" s="170">
        <v>147</v>
      </c>
      <c r="M140" s="170">
        <v>91</v>
      </c>
      <c r="N140" s="170">
        <v>88</v>
      </c>
      <c r="O140" s="170">
        <v>128</v>
      </c>
      <c r="P140" s="170">
        <v>162</v>
      </c>
      <c r="Q140" s="170">
        <v>76</v>
      </c>
      <c r="R140" s="170">
        <v>40</v>
      </c>
      <c r="S140" s="170">
        <v>255</v>
      </c>
      <c r="T140" s="170">
        <v>265</v>
      </c>
      <c r="U140" s="147">
        <f>SUM(V140:AG140,AJ140:AN140)</f>
        <v>2179</v>
      </c>
      <c r="V140" s="170">
        <v>371</v>
      </c>
      <c r="W140" s="170">
        <v>18</v>
      </c>
      <c r="X140" s="170">
        <v>41</v>
      </c>
      <c r="Y140" s="170">
        <v>28</v>
      </c>
      <c r="Z140" s="170">
        <v>34</v>
      </c>
      <c r="AA140" s="170">
        <v>28</v>
      </c>
      <c r="AB140" s="170">
        <v>9</v>
      </c>
      <c r="AC140" s="170">
        <v>61</v>
      </c>
      <c r="AD140" s="170">
        <v>125</v>
      </c>
      <c r="AE140" s="170">
        <v>243</v>
      </c>
      <c r="AF140" s="170">
        <v>33</v>
      </c>
      <c r="AG140" s="172">
        <v>153</v>
      </c>
      <c r="AH140" s="186"/>
      <c r="AI140" s="160" t="s">
        <v>660</v>
      </c>
      <c r="AJ140" s="170">
        <v>237</v>
      </c>
      <c r="AK140" s="170">
        <v>217</v>
      </c>
      <c r="AL140" s="170">
        <v>278</v>
      </c>
      <c r="AM140" s="170">
        <v>270</v>
      </c>
      <c r="AN140" s="172">
        <v>33</v>
      </c>
    </row>
    <row r="141" spans="1:40" s="168" customFormat="1" ht="18" customHeight="1">
      <c r="A141" s="206"/>
      <c r="B141" s="183" t="s">
        <v>96</v>
      </c>
      <c r="C141" s="155">
        <f>SUM(E141:T141,V141:AG141,AJ141:AN141)</f>
        <v>4393</v>
      </c>
      <c r="D141" s="155">
        <f>SUM(E141:T141)</f>
        <v>2283</v>
      </c>
      <c r="E141" s="174">
        <v>60</v>
      </c>
      <c r="F141" s="174">
        <v>311</v>
      </c>
      <c r="G141" s="174">
        <v>424</v>
      </c>
      <c r="H141" s="174">
        <v>37</v>
      </c>
      <c r="I141" s="174">
        <v>109</v>
      </c>
      <c r="J141" s="174">
        <v>21</v>
      </c>
      <c r="K141" s="174">
        <v>17</v>
      </c>
      <c r="L141" s="174">
        <v>172</v>
      </c>
      <c r="M141" s="174">
        <v>90</v>
      </c>
      <c r="N141" s="174">
        <v>67</v>
      </c>
      <c r="O141" s="174">
        <v>101</v>
      </c>
      <c r="P141" s="174">
        <v>149</v>
      </c>
      <c r="Q141" s="174">
        <v>62</v>
      </c>
      <c r="R141" s="174">
        <v>27</v>
      </c>
      <c r="S141" s="174">
        <v>379</v>
      </c>
      <c r="T141" s="174">
        <v>257</v>
      </c>
      <c r="U141" s="155">
        <f>SUM(V141:AG141,AJ141:AN141)</f>
        <v>2110</v>
      </c>
      <c r="V141" s="174">
        <v>363</v>
      </c>
      <c r="W141" s="174">
        <v>16</v>
      </c>
      <c r="X141" s="174">
        <v>28</v>
      </c>
      <c r="Y141" s="174">
        <v>18</v>
      </c>
      <c r="Z141" s="174">
        <v>24</v>
      </c>
      <c r="AA141" s="174">
        <v>8</v>
      </c>
      <c r="AB141" s="174">
        <v>2</v>
      </c>
      <c r="AC141" s="174">
        <v>44</v>
      </c>
      <c r="AD141" s="174">
        <v>105</v>
      </c>
      <c r="AE141" s="174">
        <v>255</v>
      </c>
      <c r="AF141" s="174">
        <v>19</v>
      </c>
      <c r="AG141" s="175">
        <v>138</v>
      </c>
      <c r="AH141" s="186"/>
      <c r="AI141" s="164" t="s">
        <v>661</v>
      </c>
      <c r="AJ141" s="174">
        <v>214</v>
      </c>
      <c r="AK141" s="174">
        <v>292</v>
      </c>
      <c r="AL141" s="174">
        <v>291</v>
      </c>
      <c r="AM141" s="174">
        <v>260</v>
      </c>
      <c r="AN141" s="175">
        <v>33</v>
      </c>
    </row>
    <row r="142" spans="1:40" ht="18" customHeight="1">
      <c r="A142" s="205" t="s">
        <v>751</v>
      </c>
      <c r="B142" s="182" t="s">
        <v>95</v>
      </c>
      <c r="C142" s="147">
        <f>IF(SUM(E142:T142,V142:AG142,AJ142:AN142)=SUM(C143:C144),C143+C144,"ERR!!")</f>
        <v>9519</v>
      </c>
      <c r="D142" s="147">
        <f>IF(SUM(E142:T142)=SUM(D143:D144),D143+D144,"ERR!!")</f>
        <v>4950</v>
      </c>
      <c r="E142" s="161">
        <f aca="true" t="shared" si="103" ref="E142:Q142">E143+E144</f>
        <v>160</v>
      </c>
      <c r="F142" s="161">
        <f t="shared" si="103"/>
        <v>738</v>
      </c>
      <c r="G142" s="161">
        <f t="shared" si="103"/>
        <v>816</v>
      </c>
      <c r="H142" s="161">
        <f t="shared" si="103"/>
        <v>115</v>
      </c>
      <c r="I142" s="161">
        <f t="shared" si="103"/>
        <v>265</v>
      </c>
      <c r="J142" s="161">
        <f t="shared" si="103"/>
        <v>39</v>
      </c>
      <c r="K142" s="161">
        <f t="shared" si="103"/>
        <v>36</v>
      </c>
      <c r="L142" s="161">
        <f t="shared" si="103"/>
        <v>339</v>
      </c>
      <c r="M142" s="161">
        <f>M143+M144</f>
        <v>190</v>
      </c>
      <c r="N142" s="161">
        <f>N143+N144</f>
        <v>191</v>
      </c>
      <c r="O142" s="161">
        <f t="shared" si="103"/>
        <v>218</v>
      </c>
      <c r="P142" s="161">
        <f t="shared" si="103"/>
        <v>316</v>
      </c>
      <c r="Q142" s="161">
        <f t="shared" si="103"/>
        <v>172</v>
      </c>
      <c r="R142" s="161">
        <f>R143+R144</f>
        <v>105</v>
      </c>
      <c r="S142" s="161">
        <f>S143+S144</f>
        <v>669</v>
      </c>
      <c r="T142" s="161">
        <f>T143+T144</f>
        <v>581</v>
      </c>
      <c r="U142" s="147">
        <f>IF(SUM(V142:AG142,AJ142:AN142)=SUM(U143:U144),U143+U144,"ERR!!")</f>
        <v>4569</v>
      </c>
      <c r="V142" s="161">
        <f>V143+V144</f>
        <v>781</v>
      </c>
      <c r="W142" s="161">
        <f aca="true" t="shared" si="104" ref="W142:AE142">W143+W144</f>
        <v>40</v>
      </c>
      <c r="X142" s="161">
        <f t="shared" si="104"/>
        <v>82</v>
      </c>
      <c r="Y142" s="161">
        <f t="shared" si="104"/>
        <v>45</v>
      </c>
      <c r="Z142" s="161">
        <f t="shared" si="104"/>
        <v>65</v>
      </c>
      <c r="AA142" s="161">
        <f t="shared" si="104"/>
        <v>27</v>
      </c>
      <c r="AB142" s="161">
        <f t="shared" si="104"/>
        <v>16</v>
      </c>
      <c r="AC142" s="161">
        <f t="shared" si="104"/>
        <v>94</v>
      </c>
      <c r="AD142" s="161">
        <f t="shared" si="104"/>
        <v>249</v>
      </c>
      <c r="AE142" s="161">
        <f t="shared" si="104"/>
        <v>543</v>
      </c>
      <c r="AF142" s="161">
        <f>AF143+AF144</f>
        <v>62</v>
      </c>
      <c r="AG142" s="162">
        <f>AG143+AG144</f>
        <v>277</v>
      </c>
      <c r="AH142" s="206" t="s">
        <v>752</v>
      </c>
      <c r="AI142" s="160" t="s">
        <v>659</v>
      </c>
      <c r="AJ142" s="161">
        <f>AJ143+AJ144</f>
        <v>512</v>
      </c>
      <c r="AK142" s="161">
        <f>AK143+AK144</f>
        <v>529</v>
      </c>
      <c r="AL142" s="161">
        <f>AL143+AL144</f>
        <v>586</v>
      </c>
      <c r="AM142" s="161">
        <f>AM143+AM144</f>
        <v>579</v>
      </c>
      <c r="AN142" s="161">
        <f>AN143+AN144</f>
        <v>82</v>
      </c>
    </row>
    <row r="143" spans="1:40" ht="18" customHeight="1">
      <c r="A143" s="205"/>
      <c r="B143" s="182" t="s">
        <v>97</v>
      </c>
      <c r="C143" s="147">
        <f>SUM(E143:T143,V143:AG143,AJ143:AN143)</f>
        <v>4834</v>
      </c>
      <c r="D143" s="147">
        <f>SUM(E143:T143)</f>
        <v>2604</v>
      </c>
      <c r="E143" s="170">
        <v>103</v>
      </c>
      <c r="F143" s="170">
        <v>363</v>
      </c>
      <c r="G143" s="170">
        <v>459</v>
      </c>
      <c r="H143" s="170">
        <v>69</v>
      </c>
      <c r="I143" s="170">
        <v>129</v>
      </c>
      <c r="J143" s="170">
        <v>26</v>
      </c>
      <c r="K143" s="170">
        <v>18</v>
      </c>
      <c r="L143" s="170">
        <v>140</v>
      </c>
      <c r="M143" s="170">
        <v>80</v>
      </c>
      <c r="N143" s="170">
        <v>105</v>
      </c>
      <c r="O143" s="170">
        <v>131</v>
      </c>
      <c r="P143" s="170">
        <v>168</v>
      </c>
      <c r="Q143" s="170">
        <v>106</v>
      </c>
      <c r="R143" s="170">
        <v>67</v>
      </c>
      <c r="S143" s="170">
        <v>346</v>
      </c>
      <c r="T143" s="170">
        <v>294</v>
      </c>
      <c r="U143" s="147">
        <f>SUM(V143:AG143,AJ143:AN143)</f>
        <v>2230</v>
      </c>
      <c r="V143" s="170">
        <v>409</v>
      </c>
      <c r="W143" s="170">
        <v>27</v>
      </c>
      <c r="X143" s="170">
        <v>48</v>
      </c>
      <c r="Y143" s="170">
        <v>27</v>
      </c>
      <c r="Z143" s="170">
        <v>35</v>
      </c>
      <c r="AA143" s="170">
        <v>14</v>
      </c>
      <c r="AB143" s="170">
        <v>11</v>
      </c>
      <c r="AC143" s="170">
        <v>52</v>
      </c>
      <c r="AD143" s="170">
        <v>131</v>
      </c>
      <c r="AE143" s="170">
        <v>277</v>
      </c>
      <c r="AF143" s="170">
        <v>30</v>
      </c>
      <c r="AG143" s="172">
        <v>137</v>
      </c>
      <c r="AH143" s="186"/>
      <c r="AI143" s="160" t="s">
        <v>660</v>
      </c>
      <c r="AJ143" s="170">
        <v>242</v>
      </c>
      <c r="AK143" s="170">
        <v>232</v>
      </c>
      <c r="AL143" s="170">
        <v>263</v>
      </c>
      <c r="AM143" s="170">
        <v>252</v>
      </c>
      <c r="AN143" s="172">
        <v>43</v>
      </c>
    </row>
    <row r="144" spans="1:40" s="168" customFormat="1" ht="18" customHeight="1">
      <c r="A144" s="206"/>
      <c r="B144" s="183" t="s">
        <v>96</v>
      </c>
      <c r="C144" s="155">
        <f>SUM(E144:T144,V144:AG144,AJ144:AN144)</f>
        <v>4685</v>
      </c>
      <c r="D144" s="155">
        <f>SUM(E144:T144)</f>
        <v>2346</v>
      </c>
      <c r="E144" s="174">
        <v>57</v>
      </c>
      <c r="F144" s="174">
        <v>375</v>
      </c>
      <c r="G144" s="174">
        <v>357</v>
      </c>
      <c r="H144" s="174">
        <v>46</v>
      </c>
      <c r="I144" s="174">
        <v>136</v>
      </c>
      <c r="J144" s="174">
        <v>13</v>
      </c>
      <c r="K144" s="174">
        <v>18</v>
      </c>
      <c r="L144" s="174">
        <v>199</v>
      </c>
      <c r="M144" s="174">
        <v>110</v>
      </c>
      <c r="N144" s="174">
        <v>86</v>
      </c>
      <c r="O144" s="174">
        <v>87</v>
      </c>
      <c r="P144" s="174">
        <v>148</v>
      </c>
      <c r="Q144" s="174">
        <v>66</v>
      </c>
      <c r="R144" s="174">
        <v>38</v>
      </c>
      <c r="S144" s="174">
        <v>323</v>
      </c>
      <c r="T144" s="174">
        <v>287</v>
      </c>
      <c r="U144" s="155">
        <f>SUM(V144:AG144,AJ144:AN144)</f>
        <v>2339</v>
      </c>
      <c r="V144" s="174">
        <v>372</v>
      </c>
      <c r="W144" s="174">
        <v>13</v>
      </c>
      <c r="X144" s="174">
        <v>34</v>
      </c>
      <c r="Y144" s="174">
        <v>18</v>
      </c>
      <c r="Z144" s="174">
        <v>30</v>
      </c>
      <c r="AA144" s="174">
        <v>13</v>
      </c>
      <c r="AB144" s="174">
        <v>5</v>
      </c>
      <c r="AC144" s="174">
        <v>42</v>
      </c>
      <c r="AD144" s="174">
        <v>118</v>
      </c>
      <c r="AE144" s="174">
        <v>266</v>
      </c>
      <c r="AF144" s="174">
        <v>32</v>
      </c>
      <c r="AG144" s="175">
        <v>140</v>
      </c>
      <c r="AH144" s="186"/>
      <c r="AI144" s="164" t="s">
        <v>661</v>
      </c>
      <c r="AJ144" s="174">
        <v>270</v>
      </c>
      <c r="AK144" s="174">
        <v>297</v>
      </c>
      <c r="AL144" s="174">
        <v>323</v>
      </c>
      <c r="AM144" s="174">
        <v>327</v>
      </c>
      <c r="AN144" s="175">
        <v>39</v>
      </c>
    </row>
    <row r="145" spans="1:40" ht="18" customHeight="1">
      <c r="A145" s="205" t="s">
        <v>753</v>
      </c>
      <c r="B145" s="182" t="s">
        <v>95</v>
      </c>
      <c r="C145" s="147">
        <f>IF(SUM(E145:T145,V145:AG145,AJ145:AN145)=SUM(C146:C147),C146+C147,"ERR!!")</f>
        <v>8802</v>
      </c>
      <c r="D145" s="147">
        <f>IF(SUM(E145:T145)=SUM(D146:D147),D146+D147,"ERR!!")</f>
        <v>4589</v>
      </c>
      <c r="E145" s="161">
        <f aca="true" t="shared" si="105" ref="E145:Q145">E146+E147</f>
        <v>151</v>
      </c>
      <c r="F145" s="161">
        <f t="shared" si="105"/>
        <v>706</v>
      </c>
      <c r="G145" s="161">
        <f t="shared" si="105"/>
        <v>747</v>
      </c>
      <c r="H145" s="161">
        <f t="shared" si="105"/>
        <v>81</v>
      </c>
      <c r="I145" s="161">
        <f t="shared" si="105"/>
        <v>257</v>
      </c>
      <c r="J145" s="161">
        <f t="shared" si="105"/>
        <v>54</v>
      </c>
      <c r="K145" s="161">
        <f t="shared" si="105"/>
        <v>27</v>
      </c>
      <c r="L145" s="161">
        <f t="shared" si="105"/>
        <v>308</v>
      </c>
      <c r="M145" s="161">
        <f>M146+M147</f>
        <v>186</v>
      </c>
      <c r="N145" s="161">
        <f>N146+N147</f>
        <v>180</v>
      </c>
      <c r="O145" s="161">
        <f t="shared" si="105"/>
        <v>211</v>
      </c>
      <c r="P145" s="161">
        <f t="shared" si="105"/>
        <v>331</v>
      </c>
      <c r="Q145" s="161">
        <f t="shared" si="105"/>
        <v>149</v>
      </c>
      <c r="R145" s="161">
        <f>R146+R147</f>
        <v>79</v>
      </c>
      <c r="S145" s="161">
        <f>S146+S147</f>
        <v>636</v>
      </c>
      <c r="T145" s="161">
        <f>T146+T147</f>
        <v>486</v>
      </c>
      <c r="U145" s="147">
        <f>IF(SUM(V145:AG145,AJ145:AN145)=SUM(U146:U147),U146+U147,"ERR!!")</f>
        <v>4213</v>
      </c>
      <c r="V145" s="161">
        <f>V146+V147</f>
        <v>651</v>
      </c>
      <c r="W145" s="161">
        <f aca="true" t="shared" si="106" ref="W145:AE145">W146+W147</f>
        <v>39</v>
      </c>
      <c r="X145" s="161">
        <f t="shared" si="106"/>
        <v>72</v>
      </c>
      <c r="Y145" s="161">
        <f t="shared" si="106"/>
        <v>35</v>
      </c>
      <c r="Z145" s="161">
        <f t="shared" si="106"/>
        <v>58</v>
      </c>
      <c r="AA145" s="161">
        <f t="shared" si="106"/>
        <v>23</v>
      </c>
      <c r="AB145" s="161">
        <f t="shared" si="106"/>
        <v>8</v>
      </c>
      <c r="AC145" s="161">
        <f t="shared" si="106"/>
        <v>95</v>
      </c>
      <c r="AD145" s="161">
        <f t="shared" si="106"/>
        <v>219</v>
      </c>
      <c r="AE145" s="161">
        <f t="shared" si="106"/>
        <v>468</v>
      </c>
      <c r="AF145" s="161">
        <f>AF146+AF147</f>
        <v>49</v>
      </c>
      <c r="AG145" s="162">
        <f>AG146+AG147</f>
        <v>296</v>
      </c>
      <c r="AH145" s="206" t="s">
        <v>754</v>
      </c>
      <c r="AI145" s="160" t="s">
        <v>659</v>
      </c>
      <c r="AJ145" s="161">
        <f>AJ146+AJ147</f>
        <v>488</v>
      </c>
      <c r="AK145" s="161">
        <f>AK146+AK147</f>
        <v>520</v>
      </c>
      <c r="AL145" s="161">
        <f>AL146+AL147</f>
        <v>572</v>
      </c>
      <c r="AM145" s="161">
        <f>AM146+AM147</f>
        <v>535</v>
      </c>
      <c r="AN145" s="161">
        <f>AN146+AN147</f>
        <v>85</v>
      </c>
    </row>
    <row r="146" spans="1:40" ht="18" customHeight="1">
      <c r="A146" s="205"/>
      <c r="B146" s="182" t="s">
        <v>97</v>
      </c>
      <c r="C146" s="147">
        <f>SUM(E146:T146,V146:AG146,AJ146:AN146)</f>
        <v>4310</v>
      </c>
      <c r="D146" s="147">
        <f>SUM(E146:T146)</f>
        <v>2344</v>
      </c>
      <c r="E146" s="170">
        <v>82</v>
      </c>
      <c r="F146" s="170">
        <v>353</v>
      </c>
      <c r="G146" s="170">
        <v>413</v>
      </c>
      <c r="H146" s="170">
        <v>47</v>
      </c>
      <c r="I146" s="170">
        <v>134</v>
      </c>
      <c r="J146" s="170">
        <v>35</v>
      </c>
      <c r="K146" s="170">
        <v>14</v>
      </c>
      <c r="L146" s="170">
        <v>134</v>
      </c>
      <c r="M146" s="170">
        <v>96</v>
      </c>
      <c r="N146" s="170">
        <v>81</v>
      </c>
      <c r="O146" s="170">
        <v>117</v>
      </c>
      <c r="P146" s="170">
        <v>169</v>
      </c>
      <c r="Q146" s="170">
        <v>69</v>
      </c>
      <c r="R146" s="170">
        <v>44</v>
      </c>
      <c r="S146" s="170">
        <v>310</v>
      </c>
      <c r="T146" s="170">
        <v>246</v>
      </c>
      <c r="U146" s="147">
        <f>SUM(V146:AG146,AJ146:AN146)</f>
        <v>1966</v>
      </c>
      <c r="V146" s="170">
        <v>327</v>
      </c>
      <c r="W146" s="170">
        <v>24</v>
      </c>
      <c r="X146" s="170">
        <v>46</v>
      </c>
      <c r="Y146" s="170">
        <v>22</v>
      </c>
      <c r="Z146" s="170">
        <v>23</v>
      </c>
      <c r="AA146" s="170">
        <v>16</v>
      </c>
      <c r="AB146" s="170">
        <v>6</v>
      </c>
      <c r="AC146" s="170">
        <v>45</v>
      </c>
      <c r="AD146" s="170">
        <v>106</v>
      </c>
      <c r="AE146" s="170">
        <v>208</v>
      </c>
      <c r="AF146" s="170">
        <v>28</v>
      </c>
      <c r="AG146" s="172">
        <v>133</v>
      </c>
      <c r="AH146" s="186"/>
      <c r="AI146" s="160" t="s">
        <v>660</v>
      </c>
      <c r="AJ146" s="170">
        <v>219</v>
      </c>
      <c r="AK146" s="170">
        <v>236</v>
      </c>
      <c r="AL146" s="170">
        <v>249</v>
      </c>
      <c r="AM146" s="170">
        <v>243</v>
      </c>
      <c r="AN146" s="172">
        <v>35</v>
      </c>
    </row>
    <row r="147" spans="1:40" s="168" customFormat="1" ht="18" customHeight="1">
      <c r="A147" s="206"/>
      <c r="B147" s="183" t="s">
        <v>96</v>
      </c>
      <c r="C147" s="155">
        <f>SUM(E147:T147,V147:AG147,AJ147:AN147)</f>
        <v>4492</v>
      </c>
      <c r="D147" s="155">
        <f>SUM(E147:T147)</f>
        <v>2245</v>
      </c>
      <c r="E147" s="174">
        <v>69</v>
      </c>
      <c r="F147" s="174">
        <v>353</v>
      </c>
      <c r="G147" s="174">
        <v>334</v>
      </c>
      <c r="H147" s="174">
        <v>34</v>
      </c>
      <c r="I147" s="174">
        <v>123</v>
      </c>
      <c r="J147" s="174">
        <v>19</v>
      </c>
      <c r="K147" s="174">
        <v>13</v>
      </c>
      <c r="L147" s="174">
        <v>174</v>
      </c>
      <c r="M147" s="174">
        <v>90</v>
      </c>
      <c r="N147" s="174">
        <v>99</v>
      </c>
      <c r="O147" s="174">
        <v>94</v>
      </c>
      <c r="P147" s="174">
        <v>162</v>
      </c>
      <c r="Q147" s="174">
        <v>80</v>
      </c>
      <c r="R147" s="174">
        <v>35</v>
      </c>
      <c r="S147" s="174">
        <v>326</v>
      </c>
      <c r="T147" s="174">
        <v>240</v>
      </c>
      <c r="U147" s="155">
        <f>SUM(V147:AG147,AJ147:AN147)</f>
        <v>2247</v>
      </c>
      <c r="V147" s="174">
        <v>324</v>
      </c>
      <c r="W147" s="174">
        <v>15</v>
      </c>
      <c r="X147" s="174">
        <v>26</v>
      </c>
      <c r="Y147" s="174">
        <v>13</v>
      </c>
      <c r="Z147" s="174">
        <v>35</v>
      </c>
      <c r="AA147" s="174">
        <v>7</v>
      </c>
      <c r="AB147" s="174">
        <v>2</v>
      </c>
      <c r="AC147" s="174">
        <v>50</v>
      </c>
      <c r="AD147" s="174">
        <v>113</v>
      </c>
      <c r="AE147" s="174">
        <v>260</v>
      </c>
      <c r="AF147" s="174">
        <v>21</v>
      </c>
      <c r="AG147" s="175">
        <v>163</v>
      </c>
      <c r="AH147" s="186"/>
      <c r="AI147" s="164" t="s">
        <v>661</v>
      </c>
      <c r="AJ147" s="174">
        <v>269</v>
      </c>
      <c r="AK147" s="174">
        <v>284</v>
      </c>
      <c r="AL147" s="174">
        <v>323</v>
      </c>
      <c r="AM147" s="174">
        <v>292</v>
      </c>
      <c r="AN147" s="175">
        <v>50</v>
      </c>
    </row>
    <row r="148" spans="1:40" ht="18" customHeight="1">
      <c r="A148" s="205" t="s">
        <v>755</v>
      </c>
      <c r="B148" s="182" t="s">
        <v>95</v>
      </c>
      <c r="C148" s="147">
        <f>IF(SUM(E148:T148,V148:AG148,AJ148:AN148)=SUM(C149:C150),C149+C150,"ERR!!")</f>
        <v>8533</v>
      </c>
      <c r="D148" s="147">
        <f>IF(SUM(E148:T148)=SUM(D149:D150),D149+D150,"ERR!!")</f>
        <v>4354</v>
      </c>
      <c r="E148" s="161">
        <f aca="true" t="shared" si="107" ref="E148:Q148">E149+E150</f>
        <v>146</v>
      </c>
      <c r="F148" s="161">
        <f t="shared" si="107"/>
        <v>654</v>
      </c>
      <c r="G148" s="161">
        <f t="shared" si="107"/>
        <v>752</v>
      </c>
      <c r="H148" s="161">
        <f t="shared" si="107"/>
        <v>92</v>
      </c>
      <c r="I148" s="161">
        <f t="shared" si="107"/>
        <v>238</v>
      </c>
      <c r="J148" s="161">
        <f t="shared" si="107"/>
        <v>55</v>
      </c>
      <c r="K148" s="161">
        <f t="shared" si="107"/>
        <v>28</v>
      </c>
      <c r="L148" s="161">
        <f t="shared" si="107"/>
        <v>339</v>
      </c>
      <c r="M148" s="161">
        <f>M149+M150</f>
        <v>155</v>
      </c>
      <c r="N148" s="161">
        <f>N149+N150</f>
        <v>184</v>
      </c>
      <c r="O148" s="161">
        <f t="shared" si="107"/>
        <v>207</v>
      </c>
      <c r="P148" s="161">
        <f t="shared" si="107"/>
        <v>289</v>
      </c>
      <c r="Q148" s="161">
        <f t="shared" si="107"/>
        <v>134</v>
      </c>
      <c r="R148" s="161">
        <f>R149+R150</f>
        <v>64</v>
      </c>
      <c r="S148" s="161">
        <f>S149+S150</f>
        <v>581</v>
      </c>
      <c r="T148" s="161">
        <f>T149+T150</f>
        <v>436</v>
      </c>
      <c r="U148" s="147">
        <f>IF(SUM(V148:AG148,AJ148:AN148)=SUM(U149:U150),U149+U150,"ERR!!")</f>
        <v>4179</v>
      </c>
      <c r="V148" s="161">
        <f>V149+V150</f>
        <v>653</v>
      </c>
      <c r="W148" s="161">
        <f aca="true" t="shared" si="108" ref="W148:AE148">W149+W150</f>
        <v>39</v>
      </c>
      <c r="X148" s="161">
        <f t="shared" si="108"/>
        <v>73</v>
      </c>
      <c r="Y148" s="161">
        <f t="shared" si="108"/>
        <v>44</v>
      </c>
      <c r="Z148" s="161">
        <f t="shared" si="108"/>
        <v>68</v>
      </c>
      <c r="AA148" s="161">
        <f t="shared" si="108"/>
        <v>26</v>
      </c>
      <c r="AB148" s="161">
        <f t="shared" si="108"/>
        <v>15</v>
      </c>
      <c r="AC148" s="161">
        <f t="shared" si="108"/>
        <v>99</v>
      </c>
      <c r="AD148" s="161">
        <f t="shared" si="108"/>
        <v>205</v>
      </c>
      <c r="AE148" s="161">
        <f t="shared" si="108"/>
        <v>454</v>
      </c>
      <c r="AF148" s="161">
        <f>AF149+AF150</f>
        <v>59</v>
      </c>
      <c r="AG148" s="162">
        <f>AG149+AG150</f>
        <v>289</v>
      </c>
      <c r="AH148" s="206" t="s">
        <v>756</v>
      </c>
      <c r="AI148" s="160" t="s">
        <v>659</v>
      </c>
      <c r="AJ148" s="161">
        <f>AJ149+AJ150</f>
        <v>532</v>
      </c>
      <c r="AK148" s="161">
        <f>AK149+AK150</f>
        <v>519</v>
      </c>
      <c r="AL148" s="161">
        <f>AL149+AL150</f>
        <v>550</v>
      </c>
      <c r="AM148" s="161">
        <f>AM149+AM150</f>
        <v>476</v>
      </c>
      <c r="AN148" s="161">
        <f>AN149+AN150</f>
        <v>78</v>
      </c>
    </row>
    <row r="149" spans="1:40" ht="18" customHeight="1">
      <c r="A149" s="205"/>
      <c r="B149" s="182" t="s">
        <v>97</v>
      </c>
      <c r="C149" s="147">
        <f>SUM(E149:T149,V149:AG149,AJ149:AN149)</f>
        <v>4473</v>
      </c>
      <c r="D149" s="147">
        <f>SUM(E149:T149)</f>
        <v>2337</v>
      </c>
      <c r="E149" s="170">
        <v>91</v>
      </c>
      <c r="F149" s="170">
        <v>327</v>
      </c>
      <c r="G149" s="170">
        <v>414</v>
      </c>
      <c r="H149" s="170">
        <v>51</v>
      </c>
      <c r="I149" s="170">
        <v>131</v>
      </c>
      <c r="J149" s="170">
        <v>33</v>
      </c>
      <c r="K149" s="170">
        <v>23</v>
      </c>
      <c r="L149" s="170">
        <v>169</v>
      </c>
      <c r="M149" s="170">
        <v>67</v>
      </c>
      <c r="N149" s="170">
        <v>104</v>
      </c>
      <c r="O149" s="170">
        <v>110</v>
      </c>
      <c r="P149" s="170">
        <v>160</v>
      </c>
      <c r="Q149" s="170">
        <v>84</v>
      </c>
      <c r="R149" s="170">
        <v>36</v>
      </c>
      <c r="S149" s="170">
        <v>296</v>
      </c>
      <c r="T149" s="170">
        <v>241</v>
      </c>
      <c r="U149" s="147">
        <f>SUM(V149:AG149,AJ149:AN149)</f>
        <v>2136</v>
      </c>
      <c r="V149" s="170">
        <v>356</v>
      </c>
      <c r="W149" s="170">
        <v>27</v>
      </c>
      <c r="X149" s="170">
        <v>37</v>
      </c>
      <c r="Y149" s="170">
        <v>26</v>
      </c>
      <c r="Z149" s="170">
        <v>41</v>
      </c>
      <c r="AA149" s="170">
        <v>13</v>
      </c>
      <c r="AB149" s="170">
        <v>7</v>
      </c>
      <c r="AC149" s="170">
        <v>49</v>
      </c>
      <c r="AD149" s="170">
        <v>100</v>
      </c>
      <c r="AE149" s="170">
        <v>240</v>
      </c>
      <c r="AF149" s="170">
        <v>30</v>
      </c>
      <c r="AG149" s="172">
        <v>130</v>
      </c>
      <c r="AH149" s="186"/>
      <c r="AI149" s="160" t="s">
        <v>660</v>
      </c>
      <c r="AJ149" s="170">
        <v>247</v>
      </c>
      <c r="AK149" s="170">
        <v>261</v>
      </c>
      <c r="AL149" s="170">
        <v>285</v>
      </c>
      <c r="AM149" s="170">
        <v>259</v>
      </c>
      <c r="AN149" s="172">
        <v>28</v>
      </c>
    </row>
    <row r="150" spans="1:40" s="168" customFormat="1" ht="18" customHeight="1">
      <c r="A150" s="206"/>
      <c r="B150" s="183" t="s">
        <v>96</v>
      </c>
      <c r="C150" s="155">
        <f>SUM(E150:T150,V150:AG150,AJ150:AN150)</f>
        <v>4060</v>
      </c>
      <c r="D150" s="155">
        <f>SUM(E150:T150)</f>
        <v>2017</v>
      </c>
      <c r="E150" s="174">
        <v>55</v>
      </c>
      <c r="F150" s="174">
        <v>327</v>
      </c>
      <c r="G150" s="174">
        <v>338</v>
      </c>
      <c r="H150" s="174">
        <v>41</v>
      </c>
      <c r="I150" s="174">
        <v>107</v>
      </c>
      <c r="J150" s="174">
        <v>22</v>
      </c>
      <c r="K150" s="174">
        <v>5</v>
      </c>
      <c r="L150" s="174">
        <v>170</v>
      </c>
      <c r="M150" s="174">
        <v>88</v>
      </c>
      <c r="N150" s="174">
        <v>80</v>
      </c>
      <c r="O150" s="174">
        <v>97</v>
      </c>
      <c r="P150" s="174">
        <v>129</v>
      </c>
      <c r="Q150" s="174">
        <v>50</v>
      </c>
      <c r="R150" s="174">
        <v>28</v>
      </c>
      <c r="S150" s="174">
        <v>285</v>
      </c>
      <c r="T150" s="174">
        <v>195</v>
      </c>
      <c r="U150" s="155">
        <f>SUM(V150:AG150,AJ150:AN150)</f>
        <v>2043</v>
      </c>
      <c r="V150" s="174">
        <v>297</v>
      </c>
      <c r="W150" s="174">
        <v>12</v>
      </c>
      <c r="X150" s="174">
        <v>36</v>
      </c>
      <c r="Y150" s="174">
        <v>18</v>
      </c>
      <c r="Z150" s="174">
        <v>27</v>
      </c>
      <c r="AA150" s="174">
        <v>13</v>
      </c>
      <c r="AB150" s="174">
        <v>8</v>
      </c>
      <c r="AC150" s="174">
        <v>50</v>
      </c>
      <c r="AD150" s="174">
        <v>105</v>
      </c>
      <c r="AE150" s="174">
        <v>214</v>
      </c>
      <c r="AF150" s="174">
        <v>29</v>
      </c>
      <c r="AG150" s="175">
        <v>159</v>
      </c>
      <c r="AH150" s="186"/>
      <c r="AI150" s="164" t="s">
        <v>661</v>
      </c>
      <c r="AJ150" s="174">
        <v>285</v>
      </c>
      <c r="AK150" s="174">
        <v>258</v>
      </c>
      <c r="AL150" s="174">
        <v>265</v>
      </c>
      <c r="AM150" s="174">
        <v>217</v>
      </c>
      <c r="AN150" s="175">
        <v>50</v>
      </c>
    </row>
    <row r="151" spans="1:40" ht="18" customHeight="1">
      <c r="A151" s="204" t="s">
        <v>757</v>
      </c>
      <c r="B151" s="182" t="s">
        <v>95</v>
      </c>
      <c r="C151" s="147">
        <f>IF(SUM(E151:T151,V151:AG151,AJ151:AN151)=SUM(C152:C153),C152+C153,"ERR!!")</f>
        <v>47145</v>
      </c>
      <c r="D151" s="147">
        <f>IF(SUM(E151:T151)=SUM(D152:D153),D152+D153,"ERR!!")</f>
        <v>23109</v>
      </c>
      <c r="E151" s="161">
        <f aca="true" t="shared" si="109" ref="E151:Q151">E152+E153</f>
        <v>907</v>
      </c>
      <c r="F151" s="161">
        <f t="shared" si="109"/>
        <v>3306</v>
      </c>
      <c r="G151" s="161">
        <f t="shared" si="109"/>
        <v>3547</v>
      </c>
      <c r="H151" s="161">
        <f t="shared" si="109"/>
        <v>599</v>
      </c>
      <c r="I151" s="161">
        <f t="shared" si="109"/>
        <v>1247</v>
      </c>
      <c r="J151" s="161">
        <f t="shared" si="109"/>
        <v>359</v>
      </c>
      <c r="K151" s="161">
        <f t="shared" si="109"/>
        <v>180</v>
      </c>
      <c r="L151" s="161">
        <f t="shared" si="109"/>
        <v>1828</v>
      </c>
      <c r="M151" s="161">
        <f t="shared" si="109"/>
        <v>1060</v>
      </c>
      <c r="N151" s="161">
        <f t="shared" si="109"/>
        <v>1057</v>
      </c>
      <c r="O151" s="161">
        <f t="shared" si="109"/>
        <v>1199</v>
      </c>
      <c r="P151" s="161">
        <f t="shared" si="109"/>
        <v>1714</v>
      </c>
      <c r="Q151" s="161">
        <f t="shared" si="109"/>
        <v>757</v>
      </c>
      <c r="R151" s="161">
        <f>SUM(R152:R153)</f>
        <v>300</v>
      </c>
      <c r="S151" s="161">
        <f>S152+S153</f>
        <v>3062</v>
      </c>
      <c r="T151" s="161">
        <f>T152+T153</f>
        <v>1987</v>
      </c>
      <c r="U151" s="147">
        <f>IF(SUM(V151:AG151,AJ151:AN151)=SUM(U152:U153),U152+U153,"ERR!!")</f>
        <v>24036</v>
      </c>
      <c r="V151" s="161">
        <f>V152+V153</f>
        <v>3340</v>
      </c>
      <c r="W151" s="161">
        <f>W152+W153</f>
        <v>220</v>
      </c>
      <c r="X151" s="161">
        <f aca="true" t="shared" si="110" ref="X151:AG151">X152+X153</f>
        <v>429</v>
      </c>
      <c r="Y151" s="161">
        <f t="shared" si="110"/>
        <v>234</v>
      </c>
      <c r="Z151" s="161">
        <f t="shared" si="110"/>
        <v>394</v>
      </c>
      <c r="AA151" s="161">
        <f t="shared" si="110"/>
        <v>161</v>
      </c>
      <c r="AB151" s="161">
        <f t="shared" si="110"/>
        <v>64</v>
      </c>
      <c r="AC151" s="161">
        <f t="shared" si="110"/>
        <v>548</v>
      </c>
      <c r="AD151" s="161">
        <f t="shared" si="110"/>
        <v>1314</v>
      </c>
      <c r="AE151" s="161">
        <f t="shared" si="110"/>
        <v>2543</v>
      </c>
      <c r="AF151" s="161">
        <f>SUM(AF154,AF157,AF160,AF163,AF166)</f>
        <v>334</v>
      </c>
      <c r="AG151" s="162">
        <f t="shared" si="110"/>
        <v>1703</v>
      </c>
      <c r="AH151" s="207" t="s">
        <v>758</v>
      </c>
      <c r="AI151" s="160" t="s">
        <v>659</v>
      </c>
      <c r="AJ151" s="161">
        <f>AJ152+AJ153</f>
        <v>2931</v>
      </c>
      <c r="AK151" s="161">
        <f>AK152+AK153</f>
        <v>3239</v>
      </c>
      <c r="AL151" s="161">
        <f>AL152+AL153</f>
        <v>3141</v>
      </c>
      <c r="AM151" s="161">
        <f>AM152+AM153</f>
        <v>2896</v>
      </c>
      <c r="AN151" s="161">
        <f>AN152+AN153</f>
        <v>545</v>
      </c>
    </row>
    <row r="152" spans="1:40" ht="18" customHeight="1">
      <c r="A152" s="205"/>
      <c r="B152" s="182" t="s">
        <v>97</v>
      </c>
      <c r="C152" s="147">
        <f>SUM(E152:T152,V152:AG152,AJ152:AN152)</f>
        <v>23501</v>
      </c>
      <c r="D152" s="147">
        <f>SUM(E152:T152)</f>
        <v>11841</v>
      </c>
      <c r="E152" s="161">
        <f aca="true" t="shared" si="111" ref="E152:Q153">SUM(E155,E158,E161,E164,E167)</f>
        <v>515</v>
      </c>
      <c r="F152" s="161">
        <f t="shared" si="111"/>
        <v>1752</v>
      </c>
      <c r="G152" s="161">
        <f t="shared" si="111"/>
        <v>1835</v>
      </c>
      <c r="H152" s="161">
        <f t="shared" si="111"/>
        <v>319</v>
      </c>
      <c r="I152" s="161">
        <f t="shared" si="111"/>
        <v>672</v>
      </c>
      <c r="J152" s="161">
        <f t="shared" si="111"/>
        <v>186</v>
      </c>
      <c r="K152" s="161">
        <f t="shared" si="111"/>
        <v>89</v>
      </c>
      <c r="L152" s="161">
        <f t="shared" si="111"/>
        <v>876</v>
      </c>
      <c r="M152" s="161">
        <f t="shared" si="111"/>
        <v>515</v>
      </c>
      <c r="N152" s="161">
        <f t="shared" si="111"/>
        <v>477</v>
      </c>
      <c r="O152" s="161">
        <f t="shared" si="111"/>
        <v>595</v>
      </c>
      <c r="P152" s="161">
        <f t="shared" si="111"/>
        <v>813</v>
      </c>
      <c r="Q152" s="161">
        <f t="shared" si="111"/>
        <v>393</v>
      </c>
      <c r="R152" s="161">
        <f>SUM(R155,R158,R161,R164,R167)</f>
        <v>170</v>
      </c>
      <c r="S152" s="161">
        <f>SUM(S155,S158,S161,S164,S167)</f>
        <v>1572</v>
      </c>
      <c r="T152" s="161">
        <f aca="true" t="shared" si="112" ref="T152:AG153">SUM(T155,T158,T161,T164,T167)</f>
        <v>1062</v>
      </c>
      <c r="U152" s="147">
        <f>SUM(V152:AG152,AJ152:AN152)</f>
        <v>11660</v>
      </c>
      <c r="V152" s="161">
        <f>SUM(V155,V158,V161,V164,V167)</f>
        <v>1780</v>
      </c>
      <c r="W152" s="161">
        <f t="shared" si="112"/>
        <v>122</v>
      </c>
      <c r="X152" s="161">
        <f t="shared" si="112"/>
        <v>243</v>
      </c>
      <c r="Y152" s="161">
        <f t="shared" si="112"/>
        <v>141</v>
      </c>
      <c r="Z152" s="161">
        <f t="shared" si="112"/>
        <v>227</v>
      </c>
      <c r="AA152" s="161">
        <f t="shared" si="112"/>
        <v>84</v>
      </c>
      <c r="AB152" s="161">
        <f t="shared" si="112"/>
        <v>42</v>
      </c>
      <c r="AC152" s="161">
        <f t="shared" si="112"/>
        <v>238</v>
      </c>
      <c r="AD152" s="161">
        <f t="shared" si="112"/>
        <v>625</v>
      </c>
      <c r="AE152" s="161">
        <f t="shared" si="112"/>
        <v>1223</v>
      </c>
      <c r="AF152" s="161">
        <f t="shared" si="112"/>
        <v>163</v>
      </c>
      <c r="AG152" s="162">
        <f t="shared" si="112"/>
        <v>781</v>
      </c>
      <c r="AH152" s="186"/>
      <c r="AI152" s="160" t="s">
        <v>660</v>
      </c>
      <c r="AJ152" s="161">
        <f aca="true" t="shared" si="113" ref="AJ152:AN153">SUM(AJ155,AJ158,AJ161,AJ164,AJ167)</f>
        <v>1419</v>
      </c>
      <c r="AK152" s="161">
        <f t="shared" si="113"/>
        <v>1473</v>
      </c>
      <c r="AL152" s="161">
        <f t="shared" si="113"/>
        <v>1448</v>
      </c>
      <c r="AM152" s="161">
        <f t="shared" si="113"/>
        <v>1394</v>
      </c>
      <c r="AN152" s="161">
        <f t="shared" si="113"/>
        <v>257</v>
      </c>
    </row>
    <row r="153" spans="1:40" s="168" customFormat="1" ht="18" customHeight="1">
      <c r="A153" s="206"/>
      <c r="B153" s="183" t="s">
        <v>96</v>
      </c>
      <c r="C153" s="155">
        <f>SUM(E153:T153,V153:AG153,AJ153:AN153)</f>
        <v>23644</v>
      </c>
      <c r="D153" s="155">
        <f>SUM(E153:T153)</f>
        <v>11268</v>
      </c>
      <c r="E153" s="165">
        <f t="shared" si="111"/>
        <v>392</v>
      </c>
      <c r="F153" s="165">
        <f t="shared" si="111"/>
        <v>1554</v>
      </c>
      <c r="G153" s="165">
        <f t="shared" si="111"/>
        <v>1712</v>
      </c>
      <c r="H153" s="165">
        <f t="shared" si="111"/>
        <v>280</v>
      </c>
      <c r="I153" s="165">
        <f t="shared" si="111"/>
        <v>575</v>
      </c>
      <c r="J153" s="165">
        <f t="shared" si="111"/>
        <v>173</v>
      </c>
      <c r="K153" s="165">
        <f t="shared" si="111"/>
        <v>91</v>
      </c>
      <c r="L153" s="165">
        <f t="shared" si="111"/>
        <v>952</v>
      </c>
      <c r="M153" s="165">
        <f t="shared" si="111"/>
        <v>545</v>
      </c>
      <c r="N153" s="165">
        <f t="shared" si="111"/>
        <v>580</v>
      </c>
      <c r="O153" s="165">
        <f t="shared" si="111"/>
        <v>604</v>
      </c>
      <c r="P153" s="165">
        <f t="shared" si="111"/>
        <v>901</v>
      </c>
      <c r="Q153" s="165">
        <f t="shared" si="111"/>
        <v>364</v>
      </c>
      <c r="R153" s="165">
        <f>SUM(R156,R159,R162,R165,R168)</f>
        <v>130</v>
      </c>
      <c r="S153" s="165">
        <f>SUM(S156,S159,S162,S165,S168)</f>
        <v>1490</v>
      </c>
      <c r="T153" s="165">
        <f t="shared" si="112"/>
        <v>925</v>
      </c>
      <c r="U153" s="155">
        <f>SUM(V153:AG153,AJ153:AN153)</f>
        <v>12376</v>
      </c>
      <c r="V153" s="165">
        <f>SUM(V156,V159,V162,V165,V168)</f>
        <v>1560</v>
      </c>
      <c r="W153" s="165">
        <f t="shared" si="112"/>
        <v>98</v>
      </c>
      <c r="X153" s="165">
        <f t="shared" si="112"/>
        <v>186</v>
      </c>
      <c r="Y153" s="165">
        <f t="shared" si="112"/>
        <v>93</v>
      </c>
      <c r="Z153" s="165">
        <f t="shared" si="112"/>
        <v>167</v>
      </c>
      <c r="AA153" s="165">
        <f t="shared" si="112"/>
        <v>77</v>
      </c>
      <c r="AB153" s="165">
        <f t="shared" si="112"/>
        <v>22</v>
      </c>
      <c r="AC153" s="165">
        <f t="shared" si="112"/>
        <v>310</v>
      </c>
      <c r="AD153" s="165">
        <f t="shared" si="112"/>
        <v>689</v>
      </c>
      <c r="AE153" s="165">
        <f t="shared" si="112"/>
        <v>1320</v>
      </c>
      <c r="AF153" s="161">
        <f t="shared" si="112"/>
        <v>171</v>
      </c>
      <c r="AG153" s="166">
        <f t="shared" si="112"/>
        <v>922</v>
      </c>
      <c r="AH153" s="186"/>
      <c r="AI153" s="164" t="s">
        <v>661</v>
      </c>
      <c r="AJ153" s="165">
        <f t="shared" si="113"/>
        <v>1512</v>
      </c>
      <c r="AK153" s="165">
        <f t="shared" si="113"/>
        <v>1766</v>
      </c>
      <c r="AL153" s="165">
        <f t="shared" si="113"/>
        <v>1693</v>
      </c>
      <c r="AM153" s="165">
        <f t="shared" si="113"/>
        <v>1502</v>
      </c>
      <c r="AN153" s="165">
        <f t="shared" si="113"/>
        <v>288</v>
      </c>
    </row>
    <row r="154" spans="1:40" ht="18" customHeight="1">
      <c r="A154" s="205" t="s">
        <v>759</v>
      </c>
      <c r="B154" s="182" t="s">
        <v>95</v>
      </c>
      <c r="C154" s="147">
        <f>IF(SUM(E154:T154,V154:AG154,AJ154:AN154)=SUM(C155:C156),C155+C156,"ERR!!")</f>
        <v>9164</v>
      </c>
      <c r="D154" s="147">
        <f>IF(SUM(E154:T154)=SUM(D155:D156),D155+D156,"ERR!!")</f>
        <v>4559</v>
      </c>
      <c r="E154" s="161">
        <f aca="true" t="shared" si="114" ref="E154:AE154">E155+E156</f>
        <v>166</v>
      </c>
      <c r="F154" s="161">
        <f t="shared" si="114"/>
        <v>666</v>
      </c>
      <c r="G154" s="161">
        <f t="shared" si="114"/>
        <v>703</v>
      </c>
      <c r="H154" s="161">
        <f t="shared" si="114"/>
        <v>116</v>
      </c>
      <c r="I154" s="161">
        <f t="shared" si="114"/>
        <v>276</v>
      </c>
      <c r="J154" s="161">
        <f t="shared" si="114"/>
        <v>62</v>
      </c>
      <c r="K154" s="161">
        <f t="shared" si="114"/>
        <v>33</v>
      </c>
      <c r="L154" s="161">
        <f t="shared" si="114"/>
        <v>322</v>
      </c>
      <c r="M154" s="161">
        <f>M155+M156</f>
        <v>203</v>
      </c>
      <c r="N154" s="161">
        <f>N155+N156</f>
        <v>179</v>
      </c>
      <c r="O154" s="161">
        <f t="shared" si="114"/>
        <v>217</v>
      </c>
      <c r="P154" s="161">
        <f t="shared" si="114"/>
        <v>319</v>
      </c>
      <c r="Q154" s="161">
        <f t="shared" si="114"/>
        <v>176</v>
      </c>
      <c r="R154" s="161">
        <f t="shared" si="114"/>
        <v>57</v>
      </c>
      <c r="S154" s="161">
        <f t="shared" si="114"/>
        <v>628</v>
      </c>
      <c r="T154" s="161">
        <f t="shared" si="114"/>
        <v>436</v>
      </c>
      <c r="U154" s="147">
        <f>IF(SUM(V154:AG154,AJ154:AN154)=SUM(U155:U156),U155+U156,"ERR!!")</f>
        <v>4605</v>
      </c>
      <c r="V154" s="161">
        <f>V155+V156</f>
        <v>701</v>
      </c>
      <c r="W154" s="161">
        <f t="shared" si="114"/>
        <v>43</v>
      </c>
      <c r="X154" s="161">
        <f t="shared" si="114"/>
        <v>72</v>
      </c>
      <c r="Y154" s="161">
        <f t="shared" si="114"/>
        <v>49</v>
      </c>
      <c r="Z154" s="161">
        <f t="shared" si="114"/>
        <v>73</v>
      </c>
      <c r="AA154" s="161">
        <f t="shared" si="114"/>
        <v>21</v>
      </c>
      <c r="AB154" s="161">
        <f t="shared" si="114"/>
        <v>16</v>
      </c>
      <c r="AC154" s="161">
        <f t="shared" si="114"/>
        <v>92</v>
      </c>
      <c r="AD154" s="161">
        <f t="shared" si="114"/>
        <v>237</v>
      </c>
      <c r="AE154" s="161">
        <f t="shared" si="114"/>
        <v>516</v>
      </c>
      <c r="AF154" s="179">
        <f>AF155+AF156</f>
        <v>68</v>
      </c>
      <c r="AG154" s="162">
        <f>AG155+AG156</f>
        <v>296</v>
      </c>
      <c r="AH154" s="206" t="s">
        <v>760</v>
      </c>
      <c r="AI154" s="160" t="s">
        <v>659</v>
      </c>
      <c r="AJ154" s="161">
        <f>AJ155+AJ156</f>
        <v>542</v>
      </c>
      <c r="AK154" s="161">
        <f>AK155+AK156</f>
        <v>599</v>
      </c>
      <c r="AL154" s="161">
        <f>AL155+AL156</f>
        <v>630</v>
      </c>
      <c r="AM154" s="161">
        <f>AM155+AM156</f>
        <v>561</v>
      </c>
      <c r="AN154" s="161">
        <f>AN155+AN156</f>
        <v>89</v>
      </c>
    </row>
    <row r="155" spans="1:40" ht="18" customHeight="1">
      <c r="A155" s="205"/>
      <c r="B155" s="182" t="s">
        <v>97</v>
      </c>
      <c r="C155" s="147">
        <f>SUM(E155:T155,V155:AG155,AJ155:AN155)</f>
        <v>4484</v>
      </c>
      <c r="D155" s="147">
        <f>SUM(E155:T155)</f>
        <v>2293</v>
      </c>
      <c r="E155" s="170">
        <v>86</v>
      </c>
      <c r="F155" s="170">
        <v>327</v>
      </c>
      <c r="G155" s="170">
        <v>366</v>
      </c>
      <c r="H155" s="170">
        <v>70</v>
      </c>
      <c r="I155" s="170">
        <v>157</v>
      </c>
      <c r="J155" s="170">
        <v>39</v>
      </c>
      <c r="K155" s="170">
        <v>17</v>
      </c>
      <c r="L155" s="170">
        <v>145</v>
      </c>
      <c r="M155" s="170">
        <v>107</v>
      </c>
      <c r="N155" s="170">
        <v>72</v>
      </c>
      <c r="O155" s="170">
        <v>99</v>
      </c>
      <c r="P155" s="170">
        <v>142</v>
      </c>
      <c r="Q155" s="170">
        <v>96</v>
      </c>
      <c r="R155" s="170">
        <v>37</v>
      </c>
      <c r="S155" s="170">
        <v>303</v>
      </c>
      <c r="T155" s="170">
        <v>230</v>
      </c>
      <c r="U155" s="147">
        <f>SUM(V155:AG155,AJ155:AN155)</f>
        <v>2191</v>
      </c>
      <c r="V155" s="170">
        <v>363</v>
      </c>
      <c r="W155" s="170">
        <v>29</v>
      </c>
      <c r="X155" s="170">
        <v>42</v>
      </c>
      <c r="Y155" s="170">
        <v>34</v>
      </c>
      <c r="Z155" s="170">
        <v>42</v>
      </c>
      <c r="AA155" s="170">
        <v>12</v>
      </c>
      <c r="AB155" s="170">
        <v>12</v>
      </c>
      <c r="AC155" s="170">
        <v>40</v>
      </c>
      <c r="AD155" s="170">
        <v>113</v>
      </c>
      <c r="AE155" s="170">
        <v>237</v>
      </c>
      <c r="AF155" s="170">
        <v>32</v>
      </c>
      <c r="AG155" s="172">
        <v>144</v>
      </c>
      <c r="AH155" s="186"/>
      <c r="AI155" s="160" t="s">
        <v>660</v>
      </c>
      <c r="AJ155" s="170">
        <v>265</v>
      </c>
      <c r="AK155" s="170">
        <v>265</v>
      </c>
      <c r="AL155" s="170">
        <v>264</v>
      </c>
      <c r="AM155" s="170">
        <v>254</v>
      </c>
      <c r="AN155" s="172">
        <v>43</v>
      </c>
    </row>
    <row r="156" spans="1:40" s="168" customFormat="1" ht="18" customHeight="1">
      <c r="A156" s="206"/>
      <c r="B156" s="183" t="s">
        <v>96</v>
      </c>
      <c r="C156" s="155">
        <f>SUM(E156:T156,V156:AG156,AJ156:AN156)</f>
        <v>4680</v>
      </c>
      <c r="D156" s="155">
        <f>SUM(E156:T156)</f>
        <v>2266</v>
      </c>
      <c r="E156" s="174">
        <v>80</v>
      </c>
      <c r="F156" s="174">
        <v>339</v>
      </c>
      <c r="G156" s="174">
        <v>337</v>
      </c>
      <c r="H156" s="174">
        <v>46</v>
      </c>
      <c r="I156" s="174">
        <v>119</v>
      </c>
      <c r="J156" s="174">
        <v>23</v>
      </c>
      <c r="K156" s="174">
        <v>16</v>
      </c>
      <c r="L156" s="174">
        <v>177</v>
      </c>
      <c r="M156" s="174">
        <v>96</v>
      </c>
      <c r="N156" s="174">
        <v>107</v>
      </c>
      <c r="O156" s="174">
        <v>118</v>
      </c>
      <c r="P156" s="174">
        <v>177</v>
      </c>
      <c r="Q156" s="174">
        <v>80</v>
      </c>
      <c r="R156" s="174">
        <v>20</v>
      </c>
      <c r="S156" s="174">
        <v>325</v>
      </c>
      <c r="T156" s="174">
        <v>206</v>
      </c>
      <c r="U156" s="155">
        <f>SUM(V156:AG156,AJ156:AN156)</f>
        <v>2414</v>
      </c>
      <c r="V156" s="174">
        <v>338</v>
      </c>
      <c r="W156" s="174">
        <v>14</v>
      </c>
      <c r="X156" s="174">
        <v>30</v>
      </c>
      <c r="Y156" s="174">
        <v>15</v>
      </c>
      <c r="Z156" s="174">
        <v>31</v>
      </c>
      <c r="AA156" s="174">
        <v>9</v>
      </c>
      <c r="AB156" s="174">
        <v>4</v>
      </c>
      <c r="AC156" s="174">
        <v>52</v>
      </c>
      <c r="AD156" s="174">
        <v>124</v>
      </c>
      <c r="AE156" s="174">
        <v>279</v>
      </c>
      <c r="AF156" s="174">
        <v>36</v>
      </c>
      <c r="AG156" s="175">
        <v>152</v>
      </c>
      <c r="AH156" s="186"/>
      <c r="AI156" s="164" t="s">
        <v>661</v>
      </c>
      <c r="AJ156" s="174">
        <v>277</v>
      </c>
      <c r="AK156" s="174">
        <v>334</v>
      </c>
      <c r="AL156" s="174">
        <v>366</v>
      </c>
      <c r="AM156" s="174">
        <v>307</v>
      </c>
      <c r="AN156" s="175">
        <v>46</v>
      </c>
    </row>
    <row r="157" spans="1:40" ht="18" customHeight="1">
      <c r="A157" s="204" t="s">
        <v>761</v>
      </c>
      <c r="B157" s="182" t="s">
        <v>95</v>
      </c>
      <c r="C157" s="147">
        <f>IF(SUM(E157:T157,V157:AG157,AJ157:AN157)=SUM(C158:C159),C158+C159,"ERR!!")</f>
        <v>8771</v>
      </c>
      <c r="D157" s="147">
        <f>IF(SUM(E157:T157)=SUM(D158:D159),D158+D159,"ERR!!")</f>
        <v>4369</v>
      </c>
      <c r="E157" s="161">
        <f aca="true" t="shared" si="115" ref="E157:Q157">E158+E159</f>
        <v>161</v>
      </c>
      <c r="F157" s="161">
        <f t="shared" si="115"/>
        <v>656</v>
      </c>
      <c r="G157" s="161">
        <f t="shared" si="115"/>
        <v>686</v>
      </c>
      <c r="H157" s="161">
        <f t="shared" si="115"/>
        <v>104</v>
      </c>
      <c r="I157" s="161">
        <f t="shared" si="115"/>
        <v>236</v>
      </c>
      <c r="J157" s="161">
        <f t="shared" si="115"/>
        <v>67</v>
      </c>
      <c r="K157" s="161">
        <f t="shared" si="115"/>
        <v>26</v>
      </c>
      <c r="L157" s="161">
        <f t="shared" si="115"/>
        <v>328</v>
      </c>
      <c r="M157" s="161">
        <f>M158+M159</f>
        <v>198</v>
      </c>
      <c r="N157" s="161">
        <f>N158+N159</f>
        <v>188</v>
      </c>
      <c r="O157" s="161">
        <f t="shared" si="115"/>
        <v>228</v>
      </c>
      <c r="P157" s="161">
        <f t="shared" si="115"/>
        <v>288</v>
      </c>
      <c r="Q157" s="161">
        <f t="shared" si="115"/>
        <v>124</v>
      </c>
      <c r="R157" s="161">
        <f>R158+R159</f>
        <v>60</v>
      </c>
      <c r="S157" s="161">
        <f>S158+S159</f>
        <v>594</v>
      </c>
      <c r="T157" s="161">
        <f>T158+T159</f>
        <v>425</v>
      </c>
      <c r="U157" s="147">
        <f>IF(SUM(V157:AG157,AJ157:AN157)=SUM(U158:U159),U158+U159,"ERR!!")</f>
        <v>4402</v>
      </c>
      <c r="V157" s="161">
        <f>V158+V159</f>
        <v>623</v>
      </c>
      <c r="W157" s="161">
        <f aca="true" t="shared" si="116" ref="W157:AE157">W158+W159</f>
        <v>38</v>
      </c>
      <c r="X157" s="161">
        <f t="shared" si="116"/>
        <v>71</v>
      </c>
      <c r="Y157" s="161">
        <f t="shared" si="116"/>
        <v>39</v>
      </c>
      <c r="Z157" s="161">
        <f t="shared" si="116"/>
        <v>68</v>
      </c>
      <c r="AA157" s="161">
        <f t="shared" si="116"/>
        <v>28</v>
      </c>
      <c r="AB157" s="161">
        <f t="shared" si="116"/>
        <v>15</v>
      </c>
      <c r="AC157" s="161">
        <f t="shared" si="116"/>
        <v>99</v>
      </c>
      <c r="AD157" s="161">
        <f t="shared" si="116"/>
        <v>261</v>
      </c>
      <c r="AE157" s="161">
        <f t="shared" si="116"/>
        <v>481</v>
      </c>
      <c r="AF157" s="161">
        <f>AF158+AF159</f>
        <v>53</v>
      </c>
      <c r="AG157" s="162">
        <f>AG158+AG159</f>
        <v>281</v>
      </c>
      <c r="AH157" s="207" t="s">
        <v>762</v>
      </c>
      <c r="AI157" s="160" t="s">
        <v>659</v>
      </c>
      <c r="AJ157" s="161">
        <f>AJ158+AJ159</f>
        <v>542</v>
      </c>
      <c r="AK157" s="161">
        <f>AK158+AK159</f>
        <v>588</v>
      </c>
      <c r="AL157" s="161">
        <f>AL158+AL159</f>
        <v>615</v>
      </c>
      <c r="AM157" s="161">
        <f>AM158+AM159</f>
        <v>517</v>
      </c>
      <c r="AN157" s="161">
        <f>AN158+AN159</f>
        <v>83</v>
      </c>
    </row>
    <row r="158" spans="1:40" ht="18" customHeight="1">
      <c r="A158" s="205"/>
      <c r="B158" s="182" t="s">
        <v>97</v>
      </c>
      <c r="C158" s="147">
        <f>SUM(E158:T158,V158:AG158,AJ158:AN158)</f>
        <v>4311</v>
      </c>
      <c r="D158" s="147">
        <f>SUM(E158:T158)</f>
        <v>2235</v>
      </c>
      <c r="E158" s="170">
        <v>86</v>
      </c>
      <c r="F158" s="170">
        <v>339</v>
      </c>
      <c r="G158" s="170">
        <v>338</v>
      </c>
      <c r="H158" s="170">
        <v>52</v>
      </c>
      <c r="I158" s="170">
        <v>118</v>
      </c>
      <c r="J158" s="170">
        <v>30</v>
      </c>
      <c r="K158" s="170">
        <v>11</v>
      </c>
      <c r="L158" s="170">
        <v>168</v>
      </c>
      <c r="M158" s="170">
        <v>96</v>
      </c>
      <c r="N158" s="170">
        <v>91</v>
      </c>
      <c r="O158" s="170">
        <v>123</v>
      </c>
      <c r="P158" s="170">
        <v>157</v>
      </c>
      <c r="Q158" s="170">
        <v>63</v>
      </c>
      <c r="R158" s="170">
        <v>37</v>
      </c>
      <c r="S158" s="170">
        <v>300</v>
      </c>
      <c r="T158" s="170">
        <v>226</v>
      </c>
      <c r="U158" s="147">
        <f>SUM(V158:AG158,AJ158:AN158)</f>
        <v>2076</v>
      </c>
      <c r="V158" s="170">
        <v>335</v>
      </c>
      <c r="W158" s="170">
        <v>20</v>
      </c>
      <c r="X158" s="170">
        <v>45</v>
      </c>
      <c r="Y158" s="170">
        <v>24</v>
      </c>
      <c r="Z158" s="170">
        <v>32</v>
      </c>
      <c r="AA158" s="170">
        <v>17</v>
      </c>
      <c r="AB158" s="170">
        <v>11</v>
      </c>
      <c r="AC158" s="170">
        <v>47</v>
      </c>
      <c r="AD158" s="170">
        <v>117</v>
      </c>
      <c r="AE158" s="170">
        <v>219</v>
      </c>
      <c r="AF158" s="170">
        <v>19</v>
      </c>
      <c r="AG158" s="172">
        <v>123</v>
      </c>
      <c r="AH158" s="186"/>
      <c r="AI158" s="160" t="s">
        <v>660</v>
      </c>
      <c r="AJ158" s="170">
        <v>241</v>
      </c>
      <c r="AK158" s="170">
        <v>252</v>
      </c>
      <c r="AL158" s="170">
        <v>299</v>
      </c>
      <c r="AM158" s="170">
        <v>236</v>
      </c>
      <c r="AN158" s="172">
        <v>39</v>
      </c>
    </row>
    <row r="159" spans="1:40" s="168" customFormat="1" ht="18" customHeight="1">
      <c r="A159" s="206"/>
      <c r="B159" s="183" t="s">
        <v>96</v>
      </c>
      <c r="C159" s="155">
        <f>SUM(E159:T159,V159:AG159,AJ159:AN159)</f>
        <v>4460</v>
      </c>
      <c r="D159" s="155">
        <f>SUM(E159:T159)</f>
        <v>2134</v>
      </c>
      <c r="E159" s="174">
        <v>75</v>
      </c>
      <c r="F159" s="174">
        <v>317</v>
      </c>
      <c r="G159" s="174">
        <v>348</v>
      </c>
      <c r="H159" s="174">
        <v>52</v>
      </c>
      <c r="I159" s="174">
        <v>118</v>
      </c>
      <c r="J159" s="174">
        <v>37</v>
      </c>
      <c r="K159" s="174">
        <v>15</v>
      </c>
      <c r="L159" s="174">
        <v>160</v>
      </c>
      <c r="M159" s="174">
        <v>102</v>
      </c>
      <c r="N159" s="174">
        <v>97</v>
      </c>
      <c r="O159" s="174">
        <v>105</v>
      </c>
      <c r="P159" s="174">
        <v>131</v>
      </c>
      <c r="Q159" s="174">
        <v>61</v>
      </c>
      <c r="R159" s="174">
        <v>23</v>
      </c>
      <c r="S159" s="174">
        <v>294</v>
      </c>
      <c r="T159" s="174">
        <v>199</v>
      </c>
      <c r="U159" s="155">
        <f>SUM(V159:AG159,AJ159:AN159)</f>
        <v>2326</v>
      </c>
      <c r="V159" s="174">
        <v>288</v>
      </c>
      <c r="W159" s="174">
        <v>18</v>
      </c>
      <c r="X159" s="174">
        <v>26</v>
      </c>
      <c r="Y159" s="174">
        <v>15</v>
      </c>
      <c r="Z159" s="174">
        <v>36</v>
      </c>
      <c r="AA159" s="174">
        <v>11</v>
      </c>
      <c r="AB159" s="174">
        <v>4</v>
      </c>
      <c r="AC159" s="174">
        <v>52</v>
      </c>
      <c r="AD159" s="174">
        <v>144</v>
      </c>
      <c r="AE159" s="174">
        <v>262</v>
      </c>
      <c r="AF159" s="174">
        <v>34</v>
      </c>
      <c r="AG159" s="175">
        <v>158</v>
      </c>
      <c r="AH159" s="186"/>
      <c r="AI159" s="164" t="s">
        <v>661</v>
      </c>
      <c r="AJ159" s="174">
        <v>301</v>
      </c>
      <c r="AK159" s="174">
        <v>336</v>
      </c>
      <c r="AL159" s="174">
        <v>316</v>
      </c>
      <c r="AM159" s="174">
        <v>281</v>
      </c>
      <c r="AN159" s="175">
        <v>44</v>
      </c>
    </row>
    <row r="160" spans="1:40" ht="18" customHeight="1">
      <c r="A160" s="205" t="s">
        <v>763</v>
      </c>
      <c r="B160" s="182" t="s">
        <v>95</v>
      </c>
      <c r="C160" s="147">
        <f>IF(SUM(E160:T160,V160:AG160,AJ160:AN160)=SUM(C161:C162),C161+C162,"ERR!!")</f>
        <v>8783</v>
      </c>
      <c r="D160" s="147">
        <f>IF(SUM(E160:T160)=SUM(D161:D162),D161+D162,"ERR!!")</f>
        <v>4258</v>
      </c>
      <c r="E160" s="161">
        <f aca="true" t="shared" si="117" ref="E160:Q160">E161+E162</f>
        <v>163</v>
      </c>
      <c r="F160" s="161">
        <f t="shared" si="117"/>
        <v>620</v>
      </c>
      <c r="G160" s="161">
        <f t="shared" si="117"/>
        <v>631</v>
      </c>
      <c r="H160" s="161">
        <f t="shared" si="117"/>
        <v>93</v>
      </c>
      <c r="I160" s="161">
        <f t="shared" si="117"/>
        <v>238</v>
      </c>
      <c r="J160" s="161">
        <f t="shared" si="117"/>
        <v>63</v>
      </c>
      <c r="K160" s="161">
        <f t="shared" si="117"/>
        <v>28</v>
      </c>
      <c r="L160" s="161">
        <f t="shared" si="117"/>
        <v>329</v>
      </c>
      <c r="M160" s="161">
        <f>M161+M162</f>
        <v>191</v>
      </c>
      <c r="N160" s="161">
        <f>N161+N162</f>
        <v>209</v>
      </c>
      <c r="O160" s="161">
        <f t="shared" si="117"/>
        <v>227</v>
      </c>
      <c r="P160" s="161">
        <f t="shared" si="117"/>
        <v>334</v>
      </c>
      <c r="Q160" s="161">
        <f t="shared" si="117"/>
        <v>147</v>
      </c>
      <c r="R160" s="161">
        <f>R161+R162</f>
        <v>66</v>
      </c>
      <c r="S160" s="161">
        <f>S161+S162</f>
        <v>555</v>
      </c>
      <c r="T160" s="161">
        <f>T161+T162</f>
        <v>364</v>
      </c>
      <c r="U160" s="147">
        <f>IF(SUM(V160:AG160,AJ160:AN160)=SUM(U161:U162),U161+U162,"ERR!!")</f>
        <v>4525</v>
      </c>
      <c r="V160" s="161">
        <f>V161+V162</f>
        <v>622</v>
      </c>
      <c r="W160" s="161">
        <f aca="true" t="shared" si="118" ref="W160:AF160">W161+W162</f>
        <v>36</v>
      </c>
      <c r="X160" s="161">
        <f t="shared" si="118"/>
        <v>93</v>
      </c>
      <c r="Y160" s="161">
        <f t="shared" si="118"/>
        <v>39</v>
      </c>
      <c r="Z160" s="161">
        <f t="shared" si="118"/>
        <v>84</v>
      </c>
      <c r="AA160" s="161">
        <f t="shared" si="118"/>
        <v>42</v>
      </c>
      <c r="AB160" s="161">
        <f t="shared" si="118"/>
        <v>9</v>
      </c>
      <c r="AC160" s="161">
        <f t="shared" si="118"/>
        <v>112</v>
      </c>
      <c r="AD160" s="161">
        <f t="shared" si="118"/>
        <v>227</v>
      </c>
      <c r="AE160" s="161">
        <f t="shared" si="118"/>
        <v>471</v>
      </c>
      <c r="AF160" s="161">
        <f t="shared" si="118"/>
        <v>58</v>
      </c>
      <c r="AG160" s="162">
        <f>AG161+AG162</f>
        <v>348</v>
      </c>
      <c r="AH160" s="206" t="s">
        <v>764</v>
      </c>
      <c r="AI160" s="160" t="s">
        <v>659</v>
      </c>
      <c r="AJ160" s="161">
        <f>AJ161+AJ162</f>
        <v>531</v>
      </c>
      <c r="AK160" s="161">
        <f>AK161+AK162</f>
        <v>587</v>
      </c>
      <c r="AL160" s="161">
        <f>AL161+AL162</f>
        <v>582</v>
      </c>
      <c r="AM160" s="161">
        <f>AM161+AM162</f>
        <v>574</v>
      </c>
      <c r="AN160" s="161">
        <f>AN161+AN162</f>
        <v>110</v>
      </c>
    </row>
    <row r="161" spans="1:40" ht="18" customHeight="1">
      <c r="A161" s="205"/>
      <c r="B161" s="182" t="s">
        <v>97</v>
      </c>
      <c r="C161" s="147">
        <f>SUM(E161:T161,V161:AG161,AJ161:AN161)</f>
        <v>4370</v>
      </c>
      <c r="D161" s="147">
        <f>SUM(E161:T161)</f>
        <v>2142</v>
      </c>
      <c r="E161" s="170">
        <v>95</v>
      </c>
      <c r="F161" s="170">
        <v>327</v>
      </c>
      <c r="G161" s="170">
        <v>329</v>
      </c>
      <c r="H161" s="170">
        <v>50</v>
      </c>
      <c r="I161" s="170">
        <v>131</v>
      </c>
      <c r="J161" s="170">
        <v>29</v>
      </c>
      <c r="K161" s="170">
        <v>11</v>
      </c>
      <c r="L161" s="170">
        <v>163</v>
      </c>
      <c r="M161" s="170">
        <v>87</v>
      </c>
      <c r="N161" s="170">
        <v>103</v>
      </c>
      <c r="O161" s="170">
        <v>104</v>
      </c>
      <c r="P161" s="170">
        <v>163</v>
      </c>
      <c r="Q161" s="170">
        <v>69</v>
      </c>
      <c r="R161" s="170">
        <v>32</v>
      </c>
      <c r="S161" s="170">
        <v>252</v>
      </c>
      <c r="T161" s="170">
        <v>197</v>
      </c>
      <c r="U161" s="147">
        <f>SUM(V161:AG161,AJ161:AN161)</f>
        <v>2228</v>
      </c>
      <c r="V161" s="170">
        <v>312</v>
      </c>
      <c r="W161" s="170">
        <v>18</v>
      </c>
      <c r="X161" s="170">
        <v>58</v>
      </c>
      <c r="Y161" s="170">
        <v>22</v>
      </c>
      <c r="Z161" s="170">
        <v>58</v>
      </c>
      <c r="AA161" s="170">
        <v>25</v>
      </c>
      <c r="AB161" s="170">
        <v>5</v>
      </c>
      <c r="AC161" s="170">
        <v>54</v>
      </c>
      <c r="AD161" s="170">
        <v>118</v>
      </c>
      <c r="AE161" s="170">
        <v>236</v>
      </c>
      <c r="AF161" s="170">
        <v>31</v>
      </c>
      <c r="AG161" s="172">
        <v>166</v>
      </c>
      <c r="AH161" s="186"/>
      <c r="AI161" s="160" t="s">
        <v>660</v>
      </c>
      <c r="AJ161" s="170">
        <v>262</v>
      </c>
      <c r="AK161" s="170">
        <v>256</v>
      </c>
      <c r="AL161" s="170">
        <v>268</v>
      </c>
      <c r="AM161" s="170">
        <v>289</v>
      </c>
      <c r="AN161" s="172">
        <v>50</v>
      </c>
    </row>
    <row r="162" spans="1:40" s="168" customFormat="1" ht="18" customHeight="1">
      <c r="A162" s="206"/>
      <c r="B162" s="183" t="s">
        <v>96</v>
      </c>
      <c r="C162" s="155">
        <f>SUM(E162:T162,V162:AG162,AJ162:AN162)</f>
        <v>4413</v>
      </c>
      <c r="D162" s="155">
        <f>SUM(E162:T162)</f>
        <v>2116</v>
      </c>
      <c r="E162" s="174">
        <v>68</v>
      </c>
      <c r="F162" s="174">
        <v>293</v>
      </c>
      <c r="G162" s="174">
        <v>302</v>
      </c>
      <c r="H162" s="174">
        <v>43</v>
      </c>
      <c r="I162" s="174">
        <v>107</v>
      </c>
      <c r="J162" s="174">
        <v>34</v>
      </c>
      <c r="K162" s="174">
        <v>17</v>
      </c>
      <c r="L162" s="174">
        <v>166</v>
      </c>
      <c r="M162" s="174">
        <v>104</v>
      </c>
      <c r="N162" s="174">
        <v>106</v>
      </c>
      <c r="O162" s="174">
        <v>123</v>
      </c>
      <c r="P162" s="174">
        <v>171</v>
      </c>
      <c r="Q162" s="174">
        <v>78</v>
      </c>
      <c r="R162" s="174">
        <v>34</v>
      </c>
      <c r="S162" s="174">
        <v>303</v>
      </c>
      <c r="T162" s="174">
        <v>167</v>
      </c>
      <c r="U162" s="155">
        <f>SUM(V162:AG162,AJ162:AN162)</f>
        <v>2297</v>
      </c>
      <c r="V162" s="174">
        <v>310</v>
      </c>
      <c r="W162" s="174">
        <v>18</v>
      </c>
      <c r="X162" s="174">
        <v>35</v>
      </c>
      <c r="Y162" s="174">
        <v>17</v>
      </c>
      <c r="Z162" s="174">
        <v>26</v>
      </c>
      <c r="AA162" s="174">
        <v>17</v>
      </c>
      <c r="AB162" s="174">
        <v>4</v>
      </c>
      <c r="AC162" s="174">
        <v>58</v>
      </c>
      <c r="AD162" s="174">
        <v>109</v>
      </c>
      <c r="AE162" s="174">
        <v>235</v>
      </c>
      <c r="AF162" s="174">
        <v>27</v>
      </c>
      <c r="AG162" s="175">
        <v>182</v>
      </c>
      <c r="AH162" s="186"/>
      <c r="AI162" s="164" t="s">
        <v>661</v>
      </c>
      <c r="AJ162" s="174">
        <v>269</v>
      </c>
      <c r="AK162" s="174">
        <v>331</v>
      </c>
      <c r="AL162" s="174">
        <v>314</v>
      </c>
      <c r="AM162" s="174">
        <v>285</v>
      </c>
      <c r="AN162" s="175">
        <v>60</v>
      </c>
    </row>
    <row r="163" spans="1:40" ht="18" customHeight="1">
      <c r="A163" s="205" t="s">
        <v>765</v>
      </c>
      <c r="B163" s="182" t="s">
        <v>95</v>
      </c>
      <c r="C163" s="147">
        <f>IF(SUM(E163:T163,V163:AG163,AJ163:AN163)=SUM(C164:C165),C164+C165,"ERR!!")</f>
        <v>9889</v>
      </c>
      <c r="D163" s="147">
        <f>IF(SUM(E163:T163)=SUM(D164:D165),D164+D165,"ERR!!")</f>
        <v>4746</v>
      </c>
      <c r="E163" s="161">
        <f aca="true" t="shared" si="119" ref="E163:Q163">E164+E165</f>
        <v>191</v>
      </c>
      <c r="F163" s="161">
        <f t="shared" si="119"/>
        <v>663</v>
      </c>
      <c r="G163" s="161">
        <f t="shared" si="119"/>
        <v>727</v>
      </c>
      <c r="H163" s="161">
        <f t="shared" si="119"/>
        <v>138</v>
      </c>
      <c r="I163" s="161">
        <f t="shared" si="119"/>
        <v>242</v>
      </c>
      <c r="J163" s="161">
        <f t="shared" si="119"/>
        <v>76</v>
      </c>
      <c r="K163" s="161">
        <f t="shared" si="119"/>
        <v>54</v>
      </c>
      <c r="L163" s="161">
        <f t="shared" si="119"/>
        <v>391</v>
      </c>
      <c r="M163" s="161">
        <f>M164+M165</f>
        <v>235</v>
      </c>
      <c r="N163" s="161">
        <f>N164+N165</f>
        <v>219</v>
      </c>
      <c r="O163" s="161">
        <f t="shared" si="119"/>
        <v>245</v>
      </c>
      <c r="P163" s="161">
        <f t="shared" si="119"/>
        <v>364</v>
      </c>
      <c r="Q163" s="161">
        <f t="shared" si="119"/>
        <v>161</v>
      </c>
      <c r="R163" s="161">
        <f>R164+R165</f>
        <v>57</v>
      </c>
      <c r="S163" s="161">
        <f>S164+S165</f>
        <v>599</v>
      </c>
      <c r="T163" s="161">
        <f>T164+T165</f>
        <v>384</v>
      </c>
      <c r="U163" s="147">
        <f>IF(SUM(V163:AG163,AJ163:AN163)=SUM(U164:U165),U164+U165,"ERR!!")</f>
        <v>5143</v>
      </c>
      <c r="V163" s="161">
        <f>V164+V165</f>
        <v>705</v>
      </c>
      <c r="W163" s="161">
        <f aca="true" t="shared" si="120" ref="W163:AE163">W164+W165</f>
        <v>51</v>
      </c>
      <c r="X163" s="161">
        <f t="shared" si="120"/>
        <v>85</v>
      </c>
      <c r="Y163" s="161">
        <f t="shared" si="120"/>
        <v>47</v>
      </c>
      <c r="Z163" s="161">
        <f t="shared" si="120"/>
        <v>88</v>
      </c>
      <c r="AA163" s="161">
        <f t="shared" si="120"/>
        <v>36</v>
      </c>
      <c r="AB163" s="161">
        <f t="shared" si="120"/>
        <v>12</v>
      </c>
      <c r="AC163" s="161">
        <f t="shared" si="120"/>
        <v>115</v>
      </c>
      <c r="AD163" s="161">
        <f t="shared" si="120"/>
        <v>261</v>
      </c>
      <c r="AE163" s="161">
        <f t="shared" si="120"/>
        <v>535</v>
      </c>
      <c r="AF163" s="161">
        <f>AF164+AF165</f>
        <v>84</v>
      </c>
      <c r="AG163" s="162">
        <f>AG164+AG165</f>
        <v>360</v>
      </c>
      <c r="AH163" s="206" t="s">
        <v>766</v>
      </c>
      <c r="AI163" s="160" t="s">
        <v>659</v>
      </c>
      <c r="AJ163" s="161">
        <f>AJ164+AJ165</f>
        <v>627</v>
      </c>
      <c r="AK163" s="161">
        <f>AK164+AK165</f>
        <v>720</v>
      </c>
      <c r="AL163" s="161">
        <f>AL164+AL165</f>
        <v>652</v>
      </c>
      <c r="AM163" s="161">
        <f>AM164+AM165</f>
        <v>636</v>
      </c>
      <c r="AN163" s="161">
        <f>AN164+AN165</f>
        <v>129</v>
      </c>
    </row>
    <row r="164" spans="1:40" ht="18" customHeight="1">
      <c r="A164" s="205"/>
      <c r="B164" s="182" t="s">
        <v>97</v>
      </c>
      <c r="C164" s="147">
        <f>SUM(E164:T164,V164:AG164,AJ164:AN164)</f>
        <v>4979</v>
      </c>
      <c r="D164" s="147">
        <f>SUM(E164:T164)</f>
        <v>2448</v>
      </c>
      <c r="E164" s="170">
        <v>110</v>
      </c>
      <c r="F164" s="170">
        <v>349</v>
      </c>
      <c r="G164" s="170">
        <v>368</v>
      </c>
      <c r="H164" s="170">
        <v>71</v>
      </c>
      <c r="I164" s="170">
        <v>130</v>
      </c>
      <c r="J164" s="170">
        <v>41</v>
      </c>
      <c r="K164" s="170">
        <v>30</v>
      </c>
      <c r="L164" s="170">
        <v>181</v>
      </c>
      <c r="M164" s="170">
        <v>114</v>
      </c>
      <c r="N164" s="170">
        <v>97</v>
      </c>
      <c r="O164" s="170">
        <v>127</v>
      </c>
      <c r="P164" s="170">
        <v>176</v>
      </c>
      <c r="Q164" s="170">
        <v>79</v>
      </c>
      <c r="R164" s="170">
        <v>35</v>
      </c>
      <c r="S164" s="170">
        <v>337</v>
      </c>
      <c r="T164" s="170">
        <v>203</v>
      </c>
      <c r="U164" s="147">
        <f>SUM(V164:AG164,AJ164:AN164)</f>
        <v>2531</v>
      </c>
      <c r="V164" s="170">
        <v>377</v>
      </c>
      <c r="W164" s="170">
        <v>28</v>
      </c>
      <c r="X164" s="170">
        <v>45</v>
      </c>
      <c r="Y164" s="170">
        <v>28</v>
      </c>
      <c r="Z164" s="170">
        <v>51</v>
      </c>
      <c r="AA164" s="170">
        <v>16</v>
      </c>
      <c r="AB164" s="170">
        <v>6</v>
      </c>
      <c r="AC164" s="170">
        <v>47</v>
      </c>
      <c r="AD164" s="170">
        <v>127</v>
      </c>
      <c r="AE164" s="170">
        <v>261</v>
      </c>
      <c r="AF164" s="170">
        <v>44</v>
      </c>
      <c r="AG164" s="172">
        <v>159</v>
      </c>
      <c r="AH164" s="186"/>
      <c r="AI164" s="160" t="s">
        <v>660</v>
      </c>
      <c r="AJ164" s="170">
        <v>324</v>
      </c>
      <c r="AK164" s="170">
        <v>354</v>
      </c>
      <c r="AL164" s="170">
        <v>307</v>
      </c>
      <c r="AM164" s="170">
        <v>294</v>
      </c>
      <c r="AN164" s="172">
        <v>63</v>
      </c>
    </row>
    <row r="165" spans="1:40" s="168" customFormat="1" ht="18" customHeight="1">
      <c r="A165" s="206"/>
      <c r="B165" s="183" t="s">
        <v>96</v>
      </c>
      <c r="C165" s="155">
        <f>SUM(E165:T165,V165:AG165,AJ165:AN165)</f>
        <v>4910</v>
      </c>
      <c r="D165" s="155">
        <f>SUM(E165:T165)</f>
        <v>2298</v>
      </c>
      <c r="E165" s="174">
        <v>81</v>
      </c>
      <c r="F165" s="174">
        <v>314</v>
      </c>
      <c r="G165" s="174">
        <v>359</v>
      </c>
      <c r="H165" s="174">
        <v>67</v>
      </c>
      <c r="I165" s="174">
        <v>112</v>
      </c>
      <c r="J165" s="174">
        <v>35</v>
      </c>
      <c r="K165" s="174">
        <v>24</v>
      </c>
      <c r="L165" s="174">
        <v>210</v>
      </c>
      <c r="M165" s="174">
        <v>121</v>
      </c>
      <c r="N165" s="174">
        <v>122</v>
      </c>
      <c r="O165" s="174">
        <v>118</v>
      </c>
      <c r="P165" s="174">
        <v>188</v>
      </c>
      <c r="Q165" s="174">
        <v>82</v>
      </c>
      <c r="R165" s="174">
        <v>22</v>
      </c>
      <c r="S165" s="174">
        <v>262</v>
      </c>
      <c r="T165" s="174">
        <v>181</v>
      </c>
      <c r="U165" s="155">
        <f>SUM(V165:AG165,AJ165:AN165)</f>
        <v>2612</v>
      </c>
      <c r="V165" s="174">
        <v>328</v>
      </c>
      <c r="W165" s="174">
        <v>23</v>
      </c>
      <c r="X165" s="174">
        <v>40</v>
      </c>
      <c r="Y165" s="174">
        <v>19</v>
      </c>
      <c r="Z165" s="174">
        <v>37</v>
      </c>
      <c r="AA165" s="174">
        <v>20</v>
      </c>
      <c r="AB165" s="174">
        <v>6</v>
      </c>
      <c r="AC165" s="174">
        <v>68</v>
      </c>
      <c r="AD165" s="174">
        <v>134</v>
      </c>
      <c r="AE165" s="174">
        <v>274</v>
      </c>
      <c r="AF165" s="174">
        <v>40</v>
      </c>
      <c r="AG165" s="175">
        <v>201</v>
      </c>
      <c r="AH165" s="186"/>
      <c r="AI165" s="164" t="s">
        <v>661</v>
      </c>
      <c r="AJ165" s="174">
        <v>303</v>
      </c>
      <c r="AK165" s="174">
        <v>366</v>
      </c>
      <c r="AL165" s="174">
        <v>345</v>
      </c>
      <c r="AM165" s="174">
        <v>342</v>
      </c>
      <c r="AN165" s="175">
        <v>66</v>
      </c>
    </row>
    <row r="166" spans="1:40" ht="18" customHeight="1">
      <c r="A166" s="189" t="s">
        <v>767</v>
      </c>
      <c r="B166" s="180" t="s">
        <v>95</v>
      </c>
      <c r="C166" s="147">
        <f>IF(SUM(E166:T166,V166:AG166,AJ166:AN166)=SUM(C167:C168),C167+C168,"ERR!!")</f>
        <v>10538</v>
      </c>
      <c r="D166" s="147">
        <f>IF(SUM(E166:T166)=SUM(D167:D168),D167+D168,"ERR!!")</f>
        <v>5177</v>
      </c>
      <c r="E166" s="179">
        <f aca="true" t="shared" si="121" ref="E166:Q166">E167+E168</f>
        <v>226</v>
      </c>
      <c r="F166" s="179">
        <f t="shared" si="121"/>
        <v>701</v>
      </c>
      <c r="G166" s="179">
        <f t="shared" si="121"/>
        <v>800</v>
      </c>
      <c r="H166" s="179">
        <f t="shared" si="121"/>
        <v>148</v>
      </c>
      <c r="I166" s="179">
        <f t="shared" si="121"/>
        <v>255</v>
      </c>
      <c r="J166" s="179">
        <f t="shared" si="121"/>
        <v>91</v>
      </c>
      <c r="K166" s="179">
        <f t="shared" si="121"/>
        <v>39</v>
      </c>
      <c r="L166" s="179">
        <f t="shared" si="121"/>
        <v>458</v>
      </c>
      <c r="M166" s="179">
        <f>M167+M168</f>
        <v>233</v>
      </c>
      <c r="N166" s="179">
        <f>N167+N168</f>
        <v>262</v>
      </c>
      <c r="O166" s="179">
        <f t="shared" si="121"/>
        <v>282</v>
      </c>
      <c r="P166" s="179">
        <f t="shared" si="121"/>
        <v>409</v>
      </c>
      <c r="Q166" s="179">
        <f t="shared" si="121"/>
        <v>149</v>
      </c>
      <c r="R166" s="179">
        <f>R167+R168</f>
        <v>60</v>
      </c>
      <c r="S166" s="179">
        <f>S167+S168</f>
        <v>686</v>
      </c>
      <c r="T166" s="179">
        <f>T167+T168</f>
        <v>378</v>
      </c>
      <c r="U166" s="147">
        <f>IF(SUM(V166:AG166,AJ166:AN166)=SUM(U167:U168),U167+U168,"ERR!!")</f>
        <v>5361</v>
      </c>
      <c r="V166" s="179">
        <f>V167+V168</f>
        <v>689</v>
      </c>
      <c r="W166" s="179">
        <f aca="true" t="shared" si="122" ref="W166:AF166">W167+W168</f>
        <v>52</v>
      </c>
      <c r="X166" s="179">
        <f t="shared" si="122"/>
        <v>108</v>
      </c>
      <c r="Y166" s="179">
        <f t="shared" si="122"/>
        <v>60</v>
      </c>
      <c r="Z166" s="179">
        <f t="shared" si="122"/>
        <v>81</v>
      </c>
      <c r="AA166" s="179">
        <f t="shared" si="122"/>
        <v>34</v>
      </c>
      <c r="AB166" s="179">
        <f t="shared" si="122"/>
        <v>12</v>
      </c>
      <c r="AC166" s="179">
        <f t="shared" si="122"/>
        <v>130</v>
      </c>
      <c r="AD166" s="179">
        <f t="shared" si="122"/>
        <v>328</v>
      </c>
      <c r="AE166" s="179">
        <f t="shared" si="122"/>
        <v>540</v>
      </c>
      <c r="AF166" s="179">
        <f t="shared" si="122"/>
        <v>71</v>
      </c>
      <c r="AG166" s="181">
        <f>AG167+AG168</f>
        <v>418</v>
      </c>
      <c r="AH166" s="186" t="s">
        <v>768</v>
      </c>
      <c r="AI166" s="169" t="s">
        <v>659</v>
      </c>
      <c r="AJ166" s="179">
        <f>AJ167+AJ168</f>
        <v>689</v>
      </c>
      <c r="AK166" s="179">
        <f>AK167+AK168</f>
        <v>745</v>
      </c>
      <c r="AL166" s="179">
        <f>AL167+AL168</f>
        <v>662</v>
      </c>
      <c r="AM166" s="179">
        <f>AM167+AM168</f>
        <v>608</v>
      </c>
      <c r="AN166" s="161">
        <f>AN167+AN168</f>
        <v>134</v>
      </c>
    </row>
    <row r="167" spans="1:40" ht="18" customHeight="1">
      <c r="A167" s="205"/>
      <c r="B167" s="182" t="s">
        <v>97</v>
      </c>
      <c r="C167" s="147">
        <f>SUM(E167:T167,V167:AG167,AJ167:AN167)</f>
        <v>5357</v>
      </c>
      <c r="D167" s="147">
        <f>SUM(E167:T167)</f>
        <v>2723</v>
      </c>
      <c r="E167" s="170">
        <v>138</v>
      </c>
      <c r="F167" s="170">
        <v>410</v>
      </c>
      <c r="G167" s="170">
        <v>434</v>
      </c>
      <c r="H167" s="170">
        <v>76</v>
      </c>
      <c r="I167" s="170">
        <v>136</v>
      </c>
      <c r="J167" s="170">
        <v>47</v>
      </c>
      <c r="K167" s="170">
        <v>20</v>
      </c>
      <c r="L167" s="170">
        <v>219</v>
      </c>
      <c r="M167" s="170">
        <v>111</v>
      </c>
      <c r="N167" s="170">
        <v>114</v>
      </c>
      <c r="O167" s="170">
        <v>142</v>
      </c>
      <c r="P167" s="170">
        <v>175</v>
      </c>
      <c r="Q167" s="170">
        <v>86</v>
      </c>
      <c r="R167" s="170">
        <v>29</v>
      </c>
      <c r="S167" s="170">
        <v>380</v>
      </c>
      <c r="T167" s="170">
        <v>206</v>
      </c>
      <c r="U167" s="147">
        <f>SUM(V167:AG167,AJ167:AN167)</f>
        <v>2634</v>
      </c>
      <c r="V167" s="170">
        <v>393</v>
      </c>
      <c r="W167" s="170">
        <v>27</v>
      </c>
      <c r="X167" s="170">
        <v>53</v>
      </c>
      <c r="Y167" s="170">
        <v>33</v>
      </c>
      <c r="Z167" s="170">
        <v>44</v>
      </c>
      <c r="AA167" s="170">
        <v>14</v>
      </c>
      <c r="AB167" s="170">
        <v>8</v>
      </c>
      <c r="AC167" s="170">
        <v>50</v>
      </c>
      <c r="AD167" s="170">
        <v>150</v>
      </c>
      <c r="AE167" s="170">
        <v>270</v>
      </c>
      <c r="AF167" s="170">
        <v>37</v>
      </c>
      <c r="AG167" s="172">
        <v>189</v>
      </c>
      <c r="AH167" s="186"/>
      <c r="AI167" s="160" t="s">
        <v>660</v>
      </c>
      <c r="AJ167" s="170">
        <v>327</v>
      </c>
      <c r="AK167" s="170">
        <v>346</v>
      </c>
      <c r="AL167" s="170">
        <v>310</v>
      </c>
      <c r="AM167" s="170">
        <v>321</v>
      </c>
      <c r="AN167" s="172">
        <v>62</v>
      </c>
    </row>
    <row r="168" spans="1:40" ht="18" customHeight="1">
      <c r="A168" s="206"/>
      <c r="B168" s="183" t="s">
        <v>96</v>
      </c>
      <c r="C168" s="155">
        <f>SUM(E168:T168,V168:AG168,AJ168:AN168)</f>
        <v>5181</v>
      </c>
      <c r="D168" s="155">
        <f>SUM(E168:T168)</f>
        <v>2454</v>
      </c>
      <c r="E168" s="174">
        <v>88</v>
      </c>
      <c r="F168" s="174">
        <v>291</v>
      </c>
      <c r="G168" s="174">
        <v>366</v>
      </c>
      <c r="H168" s="174">
        <v>72</v>
      </c>
      <c r="I168" s="174">
        <v>119</v>
      </c>
      <c r="J168" s="174">
        <v>44</v>
      </c>
      <c r="K168" s="174">
        <v>19</v>
      </c>
      <c r="L168" s="174">
        <v>239</v>
      </c>
      <c r="M168" s="174">
        <v>122</v>
      </c>
      <c r="N168" s="174">
        <v>148</v>
      </c>
      <c r="O168" s="174">
        <v>140</v>
      </c>
      <c r="P168" s="174">
        <v>234</v>
      </c>
      <c r="Q168" s="174">
        <v>63</v>
      </c>
      <c r="R168" s="174">
        <v>31</v>
      </c>
      <c r="S168" s="174">
        <v>306</v>
      </c>
      <c r="T168" s="174">
        <v>172</v>
      </c>
      <c r="U168" s="155">
        <f>SUM(V168:AG168,AJ168:AN168)</f>
        <v>2727</v>
      </c>
      <c r="V168" s="174">
        <v>296</v>
      </c>
      <c r="W168" s="174">
        <v>25</v>
      </c>
      <c r="X168" s="174">
        <v>55</v>
      </c>
      <c r="Y168" s="174">
        <v>27</v>
      </c>
      <c r="Z168" s="174">
        <v>37</v>
      </c>
      <c r="AA168" s="174">
        <v>20</v>
      </c>
      <c r="AB168" s="174">
        <v>4</v>
      </c>
      <c r="AC168" s="174">
        <v>80</v>
      </c>
      <c r="AD168" s="174">
        <v>178</v>
      </c>
      <c r="AE168" s="174">
        <v>270</v>
      </c>
      <c r="AF168" s="174">
        <v>34</v>
      </c>
      <c r="AG168" s="175">
        <v>229</v>
      </c>
      <c r="AH168" s="186"/>
      <c r="AI168" s="164" t="s">
        <v>661</v>
      </c>
      <c r="AJ168" s="174">
        <v>362</v>
      </c>
      <c r="AK168" s="174">
        <v>399</v>
      </c>
      <c r="AL168" s="174">
        <v>352</v>
      </c>
      <c r="AM168" s="174">
        <v>287</v>
      </c>
      <c r="AN168" s="175">
        <v>72</v>
      </c>
    </row>
    <row r="169" spans="1:40" ht="18" customHeight="1">
      <c r="A169" s="187" t="s">
        <v>769</v>
      </c>
      <c r="B169" s="180" t="s">
        <v>95</v>
      </c>
      <c r="C169" s="147">
        <f>IF(SUM(E169:T169,V169:AG169,AJ169:AN169)=SUM(C170:C171),C170+C171,"ERR!!")</f>
        <v>48452</v>
      </c>
      <c r="D169" s="147">
        <f>IF(SUM(E169:T169)=SUM(D170:D171),D170+D171,"ERR!!")</f>
        <v>24085</v>
      </c>
      <c r="E169" s="179">
        <f aca="true" t="shared" si="123" ref="E169:AG169">E170+E171</f>
        <v>1135</v>
      </c>
      <c r="F169" s="179">
        <f t="shared" si="123"/>
        <v>2941</v>
      </c>
      <c r="G169" s="179">
        <f t="shared" si="123"/>
        <v>3425</v>
      </c>
      <c r="H169" s="179">
        <f t="shared" si="123"/>
        <v>699</v>
      </c>
      <c r="I169" s="179">
        <f t="shared" si="123"/>
        <v>1161</v>
      </c>
      <c r="J169" s="179">
        <f t="shared" si="123"/>
        <v>457</v>
      </c>
      <c r="K169" s="179">
        <f t="shared" si="123"/>
        <v>243</v>
      </c>
      <c r="L169" s="179">
        <f t="shared" si="123"/>
        <v>2061</v>
      </c>
      <c r="M169" s="179">
        <f t="shared" si="123"/>
        <v>1336</v>
      </c>
      <c r="N169" s="179">
        <f t="shared" si="123"/>
        <v>1362</v>
      </c>
      <c r="O169" s="179">
        <f t="shared" si="123"/>
        <v>1595</v>
      </c>
      <c r="P169" s="179">
        <f t="shared" si="123"/>
        <v>2210</v>
      </c>
      <c r="Q169" s="179">
        <f t="shared" si="123"/>
        <v>779</v>
      </c>
      <c r="R169" s="179">
        <f t="shared" si="123"/>
        <v>290</v>
      </c>
      <c r="S169" s="179">
        <f t="shared" si="123"/>
        <v>2878</v>
      </c>
      <c r="T169" s="179">
        <f t="shared" si="123"/>
        <v>1513</v>
      </c>
      <c r="U169" s="147">
        <f>IF(SUM(V169:AG169,AJ169:AN169)=SUM(U170:U171),U170+U171,"ERR!!")</f>
        <v>24367</v>
      </c>
      <c r="V169" s="179">
        <f>V170+V171</f>
        <v>3058</v>
      </c>
      <c r="W169" s="179">
        <f t="shared" si="123"/>
        <v>286</v>
      </c>
      <c r="X169" s="179">
        <f t="shared" si="123"/>
        <v>503</v>
      </c>
      <c r="Y169" s="179">
        <f t="shared" si="123"/>
        <v>286</v>
      </c>
      <c r="Z169" s="179">
        <f t="shared" si="123"/>
        <v>386</v>
      </c>
      <c r="AA169" s="179">
        <f t="shared" si="123"/>
        <v>253</v>
      </c>
      <c r="AB169" s="179">
        <f t="shared" si="123"/>
        <v>108</v>
      </c>
      <c r="AC169" s="179">
        <f t="shared" si="123"/>
        <v>698</v>
      </c>
      <c r="AD169" s="179">
        <f t="shared" si="123"/>
        <v>1533</v>
      </c>
      <c r="AE169" s="179">
        <f t="shared" si="123"/>
        <v>2245</v>
      </c>
      <c r="AF169" s="161">
        <f>SUM(AF172,AF175,AF178,AF181,AF184)</f>
        <v>453</v>
      </c>
      <c r="AG169" s="181">
        <f t="shared" si="123"/>
        <v>2176</v>
      </c>
      <c r="AH169" s="188" t="s">
        <v>770</v>
      </c>
      <c r="AI169" s="169" t="s">
        <v>659</v>
      </c>
      <c r="AJ169" s="179">
        <f>AJ170+AJ171</f>
        <v>3381</v>
      </c>
      <c r="AK169" s="179">
        <f>AK170+AK171</f>
        <v>2928</v>
      </c>
      <c r="AL169" s="179">
        <f>AL170+AL171</f>
        <v>2976</v>
      </c>
      <c r="AM169" s="179">
        <f>AM170+AM171</f>
        <v>2560</v>
      </c>
      <c r="AN169" s="161">
        <f>AN170+AN171</f>
        <v>537</v>
      </c>
    </row>
    <row r="170" spans="1:40" ht="18" customHeight="1">
      <c r="A170" s="205"/>
      <c r="B170" s="182" t="s">
        <v>97</v>
      </c>
      <c r="C170" s="147">
        <f>SUM(E170:T170,V170:AG170,AJ170:AN170)</f>
        <v>24051</v>
      </c>
      <c r="D170" s="147">
        <f>SUM(E170:T170)</f>
        <v>11952</v>
      </c>
      <c r="E170" s="161">
        <f aca="true" t="shared" si="124" ref="E170:T171">SUM(E173,E176,E179,E182,E185)</f>
        <v>602</v>
      </c>
      <c r="F170" s="161">
        <f t="shared" si="124"/>
        <v>1530</v>
      </c>
      <c r="G170" s="161">
        <f t="shared" si="124"/>
        <v>1836</v>
      </c>
      <c r="H170" s="161">
        <f t="shared" si="124"/>
        <v>370</v>
      </c>
      <c r="I170" s="161">
        <f t="shared" si="124"/>
        <v>616</v>
      </c>
      <c r="J170" s="161">
        <f t="shared" si="124"/>
        <v>235</v>
      </c>
      <c r="K170" s="161">
        <f t="shared" si="124"/>
        <v>124</v>
      </c>
      <c r="L170" s="161">
        <f t="shared" si="124"/>
        <v>942</v>
      </c>
      <c r="M170" s="161">
        <f t="shared" si="124"/>
        <v>583</v>
      </c>
      <c r="N170" s="161">
        <f t="shared" si="124"/>
        <v>603</v>
      </c>
      <c r="O170" s="161">
        <f t="shared" si="124"/>
        <v>701</v>
      </c>
      <c r="P170" s="161">
        <f t="shared" si="124"/>
        <v>1068</v>
      </c>
      <c r="Q170" s="161">
        <f t="shared" si="124"/>
        <v>416</v>
      </c>
      <c r="R170" s="161">
        <f t="shared" si="124"/>
        <v>154</v>
      </c>
      <c r="S170" s="161">
        <f t="shared" si="124"/>
        <v>1387</v>
      </c>
      <c r="T170" s="161">
        <f t="shared" si="124"/>
        <v>785</v>
      </c>
      <c r="U170" s="147">
        <f>SUM(V170:AG170,AJ170:AN170)</f>
        <v>12099</v>
      </c>
      <c r="V170" s="161">
        <f>SUM(V173,V176,V179,V182,V185)</f>
        <v>1593</v>
      </c>
      <c r="W170" s="161">
        <f aca="true" t="shared" si="125" ref="W170:AG171">SUM(W173,W176,W179,W182,W185)</f>
        <v>164</v>
      </c>
      <c r="X170" s="161">
        <f t="shared" si="125"/>
        <v>248</v>
      </c>
      <c r="Y170" s="161">
        <f t="shared" si="125"/>
        <v>136</v>
      </c>
      <c r="Z170" s="161">
        <f t="shared" si="125"/>
        <v>189</v>
      </c>
      <c r="AA170" s="161">
        <f t="shared" si="125"/>
        <v>112</v>
      </c>
      <c r="AB170" s="161">
        <f t="shared" si="125"/>
        <v>60</v>
      </c>
      <c r="AC170" s="161">
        <f t="shared" si="125"/>
        <v>329</v>
      </c>
      <c r="AD170" s="161">
        <f t="shared" si="125"/>
        <v>722</v>
      </c>
      <c r="AE170" s="161">
        <f t="shared" si="125"/>
        <v>1130</v>
      </c>
      <c r="AF170" s="161">
        <f t="shared" si="125"/>
        <v>196</v>
      </c>
      <c r="AG170" s="162">
        <f t="shared" si="125"/>
        <v>964</v>
      </c>
      <c r="AH170" s="186"/>
      <c r="AI170" s="160" t="s">
        <v>660</v>
      </c>
      <c r="AJ170" s="161">
        <f aca="true" t="shared" si="126" ref="AJ170:AN171">SUM(AJ173,AJ176,AJ179,AJ182,AJ185)</f>
        <v>1622</v>
      </c>
      <c r="AK170" s="161">
        <f t="shared" si="126"/>
        <v>1517</v>
      </c>
      <c r="AL170" s="161">
        <f t="shared" si="126"/>
        <v>1550</v>
      </c>
      <c r="AM170" s="161">
        <f t="shared" si="126"/>
        <v>1297</v>
      </c>
      <c r="AN170" s="161">
        <f t="shared" si="126"/>
        <v>270</v>
      </c>
    </row>
    <row r="171" spans="1:40" s="168" customFormat="1" ht="18" customHeight="1">
      <c r="A171" s="206"/>
      <c r="B171" s="183" t="s">
        <v>96</v>
      </c>
      <c r="C171" s="155">
        <f>SUM(E171:T171,V171:AG171,AJ171:AN171)</f>
        <v>24401</v>
      </c>
      <c r="D171" s="155">
        <f>SUM(E171:T171)</f>
        <v>12133</v>
      </c>
      <c r="E171" s="165">
        <f t="shared" si="124"/>
        <v>533</v>
      </c>
      <c r="F171" s="165">
        <f t="shared" si="124"/>
        <v>1411</v>
      </c>
      <c r="G171" s="165">
        <f t="shared" si="124"/>
        <v>1589</v>
      </c>
      <c r="H171" s="165">
        <f t="shared" si="124"/>
        <v>329</v>
      </c>
      <c r="I171" s="165">
        <f t="shared" si="124"/>
        <v>545</v>
      </c>
      <c r="J171" s="165">
        <f t="shared" si="124"/>
        <v>222</v>
      </c>
      <c r="K171" s="165">
        <f t="shared" si="124"/>
        <v>119</v>
      </c>
      <c r="L171" s="165">
        <f t="shared" si="124"/>
        <v>1119</v>
      </c>
      <c r="M171" s="165">
        <f t="shared" si="124"/>
        <v>753</v>
      </c>
      <c r="N171" s="165">
        <f t="shared" si="124"/>
        <v>759</v>
      </c>
      <c r="O171" s="165">
        <f t="shared" si="124"/>
        <v>894</v>
      </c>
      <c r="P171" s="165">
        <f t="shared" si="124"/>
        <v>1142</v>
      </c>
      <c r="Q171" s="165">
        <f t="shared" si="124"/>
        <v>363</v>
      </c>
      <c r="R171" s="165">
        <f t="shared" si="124"/>
        <v>136</v>
      </c>
      <c r="S171" s="165">
        <f t="shared" si="124"/>
        <v>1491</v>
      </c>
      <c r="T171" s="165">
        <f t="shared" si="124"/>
        <v>728</v>
      </c>
      <c r="U171" s="155">
        <f>SUM(V171:AG171,AJ171:AN171)</f>
        <v>12268</v>
      </c>
      <c r="V171" s="165">
        <f>SUM(V174,V177,V180,V183,V186)</f>
        <v>1465</v>
      </c>
      <c r="W171" s="165">
        <f t="shared" si="125"/>
        <v>122</v>
      </c>
      <c r="X171" s="165">
        <f t="shared" si="125"/>
        <v>255</v>
      </c>
      <c r="Y171" s="165">
        <f t="shared" si="125"/>
        <v>150</v>
      </c>
      <c r="Z171" s="165">
        <f t="shared" si="125"/>
        <v>197</v>
      </c>
      <c r="AA171" s="165">
        <f t="shared" si="125"/>
        <v>141</v>
      </c>
      <c r="AB171" s="165">
        <f t="shared" si="125"/>
        <v>48</v>
      </c>
      <c r="AC171" s="165">
        <f t="shared" si="125"/>
        <v>369</v>
      </c>
      <c r="AD171" s="165">
        <f t="shared" si="125"/>
        <v>811</v>
      </c>
      <c r="AE171" s="165">
        <f t="shared" si="125"/>
        <v>1115</v>
      </c>
      <c r="AF171" s="161">
        <f t="shared" si="125"/>
        <v>257</v>
      </c>
      <c r="AG171" s="166">
        <f t="shared" si="125"/>
        <v>1212</v>
      </c>
      <c r="AH171" s="186"/>
      <c r="AI171" s="164" t="s">
        <v>661</v>
      </c>
      <c r="AJ171" s="165">
        <f t="shared" si="126"/>
        <v>1759</v>
      </c>
      <c r="AK171" s="165">
        <f t="shared" si="126"/>
        <v>1411</v>
      </c>
      <c r="AL171" s="165">
        <f t="shared" si="126"/>
        <v>1426</v>
      </c>
      <c r="AM171" s="165">
        <f t="shared" si="126"/>
        <v>1263</v>
      </c>
      <c r="AN171" s="165">
        <f t="shared" si="126"/>
        <v>267</v>
      </c>
    </row>
    <row r="172" spans="1:40" ht="18" customHeight="1">
      <c r="A172" s="205" t="s">
        <v>771</v>
      </c>
      <c r="B172" s="182" t="s">
        <v>95</v>
      </c>
      <c r="C172" s="147">
        <f>IF(SUM(E172:T172,V172:AG172,AJ172:AN172)=SUM(C173:C174),C173+C174,"ERR!!")</f>
        <v>10680</v>
      </c>
      <c r="D172" s="147">
        <f>IF(SUM(E172:T172)=SUM(D173:D174),D173+D174,"ERR!!")</f>
        <v>5254</v>
      </c>
      <c r="E172" s="161">
        <f aca="true" t="shared" si="127" ref="E172:AE172">E173+E174</f>
        <v>229</v>
      </c>
      <c r="F172" s="161">
        <f t="shared" si="127"/>
        <v>707</v>
      </c>
      <c r="G172" s="161">
        <f t="shared" si="127"/>
        <v>775</v>
      </c>
      <c r="H172" s="161">
        <f t="shared" si="127"/>
        <v>158</v>
      </c>
      <c r="I172" s="161">
        <f t="shared" si="127"/>
        <v>271</v>
      </c>
      <c r="J172" s="161">
        <f t="shared" si="127"/>
        <v>103</v>
      </c>
      <c r="K172" s="161">
        <f t="shared" si="127"/>
        <v>46</v>
      </c>
      <c r="L172" s="161">
        <f t="shared" si="127"/>
        <v>412</v>
      </c>
      <c r="M172" s="161">
        <f>M173+M174</f>
        <v>257</v>
      </c>
      <c r="N172" s="161">
        <f>N173+N174</f>
        <v>256</v>
      </c>
      <c r="O172" s="161">
        <f t="shared" si="127"/>
        <v>338</v>
      </c>
      <c r="P172" s="161">
        <f t="shared" si="127"/>
        <v>443</v>
      </c>
      <c r="Q172" s="161">
        <f t="shared" si="127"/>
        <v>147</v>
      </c>
      <c r="R172" s="161">
        <f t="shared" si="127"/>
        <v>60</v>
      </c>
      <c r="S172" s="161">
        <f t="shared" si="127"/>
        <v>663</v>
      </c>
      <c r="T172" s="161">
        <f t="shared" si="127"/>
        <v>389</v>
      </c>
      <c r="U172" s="147">
        <f>IF(SUM(V172:AG172,AJ172:AN172)=SUM(U173:U174),U173+U174,"ERR!!")</f>
        <v>5426</v>
      </c>
      <c r="V172" s="161">
        <f>V173+V174</f>
        <v>715</v>
      </c>
      <c r="W172" s="161">
        <f t="shared" si="127"/>
        <v>68</v>
      </c>
      <c r="X172" s="161">
        <f t="shared" si="127"/>
        <v>117</v>
      </c>
      <c r="Y172" s="161">
        <f t="shared" si="127"/>
        <v>59</v>
      </c>
      <c r="Z172" s="161">
        <f t="shared" si="127"/>
        <v>75</v>
      </c>
      <c r="AA172" s="161">
        <f t="shared" si="127"/>
        <v>46</v>
      </c>
      <c r="AB172" s="161">
        <f t="shared" si="127"/>
        <v>22</v>
      </c>
      <c r="AC172" s="161">
        <f t="shared" si="127"/>
        <v>132</v>
      </c>
      <c r="AD172" s="161">
        <f t="shared" si="127"/>
        <v>302</v>
      </c>
      <c r="AE172" s="161">
        <f t="shared" si="127"/>
        <v>528</v>
      </c>
      <c r="AF172" s="179">
        <f>AF173+AF174</f>
        <v>84</v>
      </c>
      <c r="AG172" s="162">
        <f>AG173+AG174</f>
        <v>435</v>
      </c>
      <c r="AH172" s="206" t="s">
        <v>772</v>
      </c>
      <c r="AI172" s="160" t="s">
        <v>659</v>
      </c>
      <c r="AJ172" s="161">
        <f>AJ173+AJ174</f>
        <v>755</v>
      </c>
      <c r="AK172" s="161">
        <f>AK173+AK174</f>
        <v>676</v>
      </c>
      <c r="AL172" s="161">
        <f>AL173+AL174</f>
        <v>677</v>
      </c>
      <c r="AM172" s="161">
        <f>AM173+AM174</f>
        <v>611</v>
      </c>
      <c r="AN172" s="161">
        <f>AN173+AN174</f>
        <v>124</v>
      </c>
    </row>
    <row r="173" spans="1:40" ht="18" customHeight="1">
      <c r="A173" s="205"/>
      <c r="B173" s="182" t="s">
        <v>97</v>
      </c>
      <c r="C173" s="147">
        <f>SUM(E173:T173,V173:AG173,AJ173:AN173)</f>
        <v>5242</v>
      </c>
      <c r="D173" s="147">
        <f>SUM(E173:T173)</f>
        <v>2636</v>
      </c>
      <c r="E173" s="170">
        <v>130</v>
      </c>
      <c r="F173" s="170">
        <v>363</v>
      </c>
      <c r="G173" s="170">
        <v>420</v>
      </c>
      <c r="H173" s="170">
        <v>84</v>
      </c>
      <c r="I173" s="170">
        <v>129</v>
      </c>
      <c r="J173" s="170">
        <v>54</v>
      </c>
      <c r="K173" s="170">
        <v>21</v>
      </c>
      <c r="L173" s="170">
        <v>192</v>
      </c>
      <c r="M173" s="170">
        <v>112</v>
      </c>
      <c r="N173" s="170">
        <v>111</v>
      </c>
      <c r="O173" s="170">
        <v>153</v>
      </c>
      <c r="P173" s="170">
        <v>217</v>
      </c>
      <c r="Q173" s="170">
        <v>82</v>
      </c>
      <c r="R173" s="170">
        <v>37</v>
      </c>
      <c r="S173" s="170">
        <v>315</v>
      </c>
      <c r="T173" s="170">
        <v>216</v>
      </c>
      <c r="U173" s="147">
        <f>SUM(V173:AG173,AJ173:AN173)</f>
        <v>2606</v>
      </c>
      <c r="V173" s="170">
        <v>350</v>
      </c>
      <c r="W173" s="170">
        <v>42</v>
      </c>
      <c r="X173" s="170">
        <v>61</v>
      </c>
      <c r="Y173" s="170">
        <v>26</v>
      </c>
      <c r="Z173" s="170">
        <v>38</v>
      </c>
      <c r="AA173" s="170">
        <v>22</v>
      </c>
      <c r="AB173" s="170">
        <v>15</v>
      </c>
      <c r="AC173" s="170">
        <v>59</v>
      </c>
      <c r="AD173" s="170">
        <v>141</v>
      </c>
      <c r="AE173" s="170">
        <v>251</v>
      </c>
      <c r="AF173" s="170">
        <v>38</v>
      </c>
      <c r="AG173" s="172">
        <v>186</v>
      </c>
      <c r="AH173" s="186"/>
      <c r="AI173" s="160" t="s">
        <v>660</v>
      </c>
      <c r="AJ173" s="170">
        <v>348</v>
      </c>
      <c r="AK173" s="170">
        <v>327</v>
      </c>
      <c r="AL173" s="170">
        <v>339</v>
      </c>
      <c r="AM173" s="170">
        <v>301</v>
      </c>
      <c r="AN173" s="172">
        <v>62</v>
      </c>
    </row>
    <row r="174" spans="1:40" s="168" customFormat="1" ht="18" customHeight="1">
      <c r="A174" s="206"/>
      <c r="B174" s="183" t="s">
        <v>96</v>
      </c>
      <c r="C174" s="155">
        <f>SUM(E174:T174,V174:AG174,AJ174:AN174)</f>
        <v>5438</v>
      </c>
      <c r="D174" s="155">
        <f>SUM(E174:T174)</f>
        <v>2618</v>
      </c>
      <c r="E174" s="174">
        <v>99</v>
      </c>
      <c r="F174" s="174">
        <v>344</v>
      </c>
      <c r="G174" s="174">
        <v>355</v>
      </c>
      <c r="H174" s="174">
        <v>74</v>
      </c>
      <c r="I174" s="174">
        <v>142</v>
      </c>
      <c r="J174" s="174">
        <v>49</v>
      </c>
      <c r="K174" s="174">
        <v>25</v>
      </c>
      <c r="L174" s="174">
        <v>220</v>
      </c>
      <c r="M174" s="174">
        <v>145</v>
      </c>
      <c r="N174" s="174">
        <v>145</v>
      </c>
      <c r="O174" s="174">
        <v>185</v>
      </c>
      <c r="P174" s="174">
        <v>226</v>
      </c>
      <c r="Q174" s="174">
        <v>65</v>
      </c>
      <c r="R174" s="174">
        <v>23</v>
      </c>
      <c r="S174" s="174">
        <v>348</v>
      </c>
      <c r="T174" s="174">
        <v>173</v>
      </c>
      <c r="U174" s="155">
        <f>SUM(V174:AG174,AJ174:AN174)</f>
        <v>2820</v>
      </c>
      <c r="V174" s="174">
        <v>365</v>
      </c>
      <c r="W174" s="174">
        <v>26</v>
      </c>
      <c r="X174" s="174">
        <v>56</v>
      </c>
      <c r="Y174" s="174">
        <v>33</v>
      </c>
      <c r="Z174" s="174">
        <v>37</v>
      </c>
      <c r="AA174" s="174">
        <v>24</v>
      </c>
      <c r="AB174" s="174">
        <v>7</v>
      </c>
      <c r="AC174" s="174">
        <v>73</v>
      </c>
      <c r="AD174" s="174">
        <v>161</v>
      </c>
      <c r="AE174" s="174">
        <v>277</v>
      </c>
      <c r="AF174" s="174">
        <v>46</v>
      </c>
      <c r="AG174" s="175">
        <v>249</v>
      </c>
      <c r="AH174" s="186"/>
      <c r="AI174" s="164" t="s">
        <v>661</v>
      </c>
      <c r="AJ174" s="174">
        <v>407</v>
      </c>
      <c r="AK174" s="174">
        <v>349</v>
      </c>
      <c r="AL174" s="174">
        <v>338</v>
      </c>
      <c r="AM174" s="174">
        <v>310</v>
      </c>
      <c r="AN174" s="175">
        <v>62</v>
      </c>
    </row>
    <row r="175" spans="1:40" ht="18" customHeight="1">
      <c r="A175" s="204" t="s">
        <v>773</v>
      </c>
      <c r="B175" s="182" t="s">
        <v>95</v>
      </c>
      <c r="C175" s="147">
        <f>IF(SUM(E175:T175,V175:AG175,AJ175:AN175)=SUM(C176:C177),C176+C177,"ERR!!")</f>
        <v>10352</v>
      </c>
      <c r="D175" s="147">
        <f>IF(SUM(E175:T175)=SUM(D176:D177),D176+D177,"ERR!!")</f>
        <v>5108</v>
      </c>
      <c r="E175" s="161">
        <f aca="true" t="shared" si="128" ref="E175:Q175">E176+E177</f>
        <v>220</v>
      </c>
      <c r="F175" s="161">
        <f t="shared" si="128"/>
        <v>661</v>
      </c>
      <c r="G175" s="161">
        <f t="shared" si="128"/>
        <v>736</v>
      </c>
      <c r="H175" s="161">
        <f t="shared" si="128"/>
        <v>137</v>
      </c>
      <c r="I175" s="161">
        <f t="shared" si="128"/>
        <v>222</v>
      </c>
      <c r="J175" s="161">
        <f t="shared" si="128"/>
        <v>96</v>
      </c>
      <c r="K175" s="161">
        <f t="shared" si="128"/>
        <v>55</v>
      </c>
      <c r="L175" s="161">
        <f t="shared" si="128"/>
        <v>452</v>
      </c>
      <c r="M175" s="161">
        <f>M176+M177</f>
        <v>281</v>
      </c>
      <c r="N175" s="161">
        <f>N176+N177</f>
        <v>288</v>
      </c>
      <c r="O175" s="161">
        <f t="shared" si="128"/>
        <v>315</v>
      </c>
      <c r="P175" s="161">
        <f t="shared" si="128"/>
        <v>472</v>
      </c>
      <c r="Q175" s="161">
        <f t="shared" si="128"/>
        <v>192</v>
      </c>
      <c r="R175" s="161">
        <f>R176+R177</f>
        <v>61</v>
      </c>
      <c r="S175" s="161">
        <f>S176+S177</f>
        <v>578</v>
      </c>
      <c r="T175" s="161">
        <f>T176+T177</f>
        <v>342</v>
      </c>
      <c r="U175" s="147">
        <f>IF(SUM(V175:AG175,AJ175:AN175)=SUM(U176:U177),U176+U177,"ERR!!")</f>
        <v>5244</v>
      </c>
      <c r="V175" s="161">
        <f>V176+V177</f>
        <v>658</v>
      </c>
      <c r="W175" s="161">
        <f aca="true" t="shared" si="129" ref="W175:AE175">W176+W177</f>
        <v>62</v>
      </c>
      <c r="X175" s="161">
        <f t="shared" si="129"/>
        <v>91</v>
      </c>
      <c r="Y175" s="161">
        <f t="shared" si="129"/>
        <v>61</v>
      </c>
      <c r="Z175" s="161">
        <f t="shared" si="129"/>
        <v>75</v>
      </c>
      <c r="AA175" s="161">
        <f t="shared" si="129"/>
        <v>46</v>
      </c>
      <c r="AB175" s="161">
        <f t="shared" si="129"/>
        <v>22</v>
      </c>
      <c r="AC175" s="161">
        <f t="shared" si="129"/>
        <v>158</v>
      </c>
      <c r="AD175" s="161">
        <f t="shared" si="129"/>
        <v>339</v>
      </c>
      <c r="AE175" s="161">
        <f t="shared" si="129"/>
        <v>513</v>
      </c>
      <c r="AF175" s="161">
        <f>AF176+AF177</f>
        <v>86</v>
      </c>
      <c r="AG175" s="162">
        <f>AG176+AG177</f>
        <v>428</v>
      </c>
      <c r="AH175" s="207" t="s">
        <v>774</v>
      </c>
      <c r="AI175" s="160" t="s">
        <v>659</v>
      </c>
      <c r="AJ175" s="161">
        <f>AJ176+AJ177</f>
        <v>705</v>
      </c>
      <c r="AK175" s="161">
        <f>AK176+AK177</f>
        <v>670</v>
      </c>
      <c r="AL175" s="161">
        <f>AL176+AL177</f>
        <v>657</v>
      </c>
      <c r="AM175" s="161">
        <f>AM176+AM177</f>
        <v>563</v>
      </c>
      <c r="AN175" s="161">
        <f>AN176+AN177</f>
        <v>110</v>
      </c>
    </row>
    <row r="176" spans="1:40" ht="18" customHeight="1">
      <c r="A176" s="205"/>
      <c r="B176" s="182" t="s">
        <v>97</v>
      </c>
      <c r="C176" s="147">
        <f>SUM(E176:T176,V176:AG176,AJ176:AN176)</f>
        <v>5010</v>
      </c>
      <c r="D176" s="147">
        <f>SUM(E176:T176)</f>
        <v>2442</v>
      </c>
      <c r="E176" s="170">
        <v>114</v>
      </c>
      <c r="F176" s="170">
        <v>324</v>
      </c>
      <c r="G176" s="170">
        <v>393</v>
      </c>
      <c r="H176" s="170">
        <v>63</v>
      </c>
      <c r="I176" s="170">
        <v>126</v>
      </c>
      <c r="J176" s="170">
        <v>49</v>
      </c>
      <c r="K176" s="170">
        <v>30</v>
      </c>
      <c r="L176" s="170">
        <v>203</v>
      </c>
      <c r="M176" s="170">
        <v>132</v>
      </c>
      <c r="N176" s="170">
        <v>111</v>
      </c>
      <c r="O176" s="170">
        <v>133</v>
      </c>
      <c r="P176" s="170">
        <v>220</v>
      </c>
      <c r="Q176" s="170">
        <v>100</v>
      </c>
      <c r="R176" s="170">
        <v>31</v>
      </c>
      <c r="S176" s="170">
        <v>248</v>
      </c>
      <c r="T176" s="170">
        <v>165</v>
      </c>
      <c r="U176" s="147">
        <f>SUM(V176:AG176,AJ176:AN176)</f>
        <v>2568</v>
      </c>
      <c r="V176" s="170">
        <v>351</v>
      </c>
      <c r="W176" s="170">
        <v>33</v>
      </c>
      <c r="X176" s="170">
        <v>45</v>
      </c>
      <c r="Y176" s="170">
        <v>30</v>
      </c>
      <c r="Z176" s="170">
        <v>36</v>
      </c>
      <c r="AA176" s="170">
        <v>26</v>
      </c>
      <c r="AB176" s="170">
        <v>10</v>
      </c>
      <c r="AC176" s="170">
        <v>89</v>
      </c>
      <c r="AD176" s="170">
        <v>140</v>
      </c>
      <c r="AE176" s="170">
        <v>248</v>
      </c>
      <c r="AF176" s="170">
        <v>36</v>
      </c>
      <c r="AG176" s="172">
        <v>198</v>
      </c>
      <c r="AH176" s="186"/>
      <c r="AI176" s="160" t="s">
        <v>660</v>
      </c>
      <c r="AJ176" s="170">
        <v>315</v>
      </c>
      <c r="AK176" s="170">
        <v>329</v>
      </c>
      <c r="AL176" s="170">
        <v>337</v>
      </c>
      <c r="AM176" s="170">
        <v>298</v>
      </c>
      <c r="AN176" s="172">
        <v>47</v>
      </c>
    </row>
    <row r="177" spans="1:40" s="168" customFormat="1" ht="18" customHeight="1">
      <c r="A177" s="206"/>
      <c r="B177" s="183" t="s">
        <v>96</v>
      </c>
      <c r="C177" s="155">
        <f>SUM(E177:T177,V177:AG177,AJ177:AN177)</f>
        <v>5342</v>
      </c>
      <c r="D177" s="155">
        <f>SUM(E177:T177)</f>
        <v>2666</v>
      </c>
      <c r="E177" s="174">
        <v>106</v>
      </c>
      <c r="F177" s="174">
        <v>337</v>
      </c>
      <c r="G177" s="174">
        <v>343</v>
      </c>
      <c r="H177" s="174">
        <v>74</v>
      </c>
      <c r="I177" s="174">
        <v>96</v>
      </c>
      <c r="J177" s="174">
        <v>47</v>
      </c>
      <c r="K177" s="174">
        <v>25</v>
      </c>
      <c r="L177" s="174">
        <v>249</v>
      </c>
      <c r="M177" s="174">
        <v>149</v>
      </c>
      <c r="N177" s="174">
        <v>177</v>
      </c>
      <c r="O177" s="174">
        <v>182</v>
      </c>
      <c r="P177" s="174">
        <v>252</v>
      </c>
      <c r="Q177" s="174">
        <v>92</v>
      </c>
      <c r="R177" s="174">
        <v>30</v>
      </c>
      <c r="S177" s="174">
        <v>330</v>
      </c>
      <c r="T177" s="174">
        <v>177</v>
      </c>
      <c r="U177" s="155">
        <f>SUM(V177:AG177,AJ177:AN177)</f>
        <v>2676</v>
      </c>
      <c r="V177" s="174">
        <v>307</v>
      </c>
      <c r="W177" s="174">
        <v>29</v>
      </c>
      <c r="X177" s="174">
        <v>46</v>
      </c>
      <c r="Y177" s="174">
        <v>31</v>
      </c>
      <c r="Z177" s="174">
        <v>39</v>
      </c>
      <c r="AA177" s="174">
        <v>20</v>
      </c>
      <c r="AB177" s="174">
        <v>12</v>
      </c>
      <c r="AC177" s="184">
        <v>69</v>
      </c>
      <c r="AD177" s="174">
        <v>199</v>
      </c>
      <c r="AE177" s="174">
        <v>265</v>
      </c>
      <c r="AF177" s="174">
        <v>50</v>
      </c>
      <c r="AG177" s="175">
        <v>230</v>
      </c>
      <c r="AH177" s="186"/>
      <c r="AI177" s="164" t="s">
        <v>661</v>
      </c>
      <c r="AJ177" s="174">
        <v>390</v>
      </c>
      <c r="AK177" s="174">
        <v>341</v>
      </c>
      <c r="AL177" s="174">
        <v>320</v>
      </c>
      <c r="AM177" s="174">
        <v>265</v>
      </c>
      <c r="AN177" s="175">
        <v>63</v>
      </c>
    </row>
    <row r="178" spans="1:40" ht="18" customHeight="1">
      <c r="A178" s="205" t="s">
        <v>775</v>
      </c>
      <c r="B178" s="182" t="s">
        <v>95</v>
      </c>
      <c r="C178" s="147">
        <f>IF(SUM(E178:T178,V178:AG178,AJ178:AN178)=SUM(C179:C180),C179+C180,"ERR!!")</f>
        <v>9148</v>
      </c>
      <c r="D178" s="147">
        <f>IF(SUM(E178:T178)=SUM(D179:D180),D179+D180,"ERR!!")</f>
        <v>4533</v>
      </c>
      <c r="E178" s="161">
        <f aca="true" t="shared" si="130" ref="E178:Q178">E179+E180</f>
        <v>249</v>
      </c>
      <c r="F178" s="161">
        <f t="shared" si="130"/>
        <v>522</v>
      </c>
      <c r="G178" s="161">
        <f t="shared" si="130"/>
        <v>642</v>
      </c>
      <c r="H178" s="161">
        <f t="shared" si="130"/>
        <v>130</v>
      </c>
      <c r="I178" s="161">
        <f t="shared" si="130"/>
        <v>214</v>
      </c>
      <c r="J178" s="161">
        <f t="shared" si="130"/>
        <v>79</v>
      </c>
      <c r="K178" s="161">
        <f t="shared" si="130"/>
        <v>53</v>
      </c>
      <c r="L178" s="161">
        <f t="shared" si="130"/>
        <v>411</v>
      </c>
      <c r="M178" s="161">
        <f>M179+M180</f>
        <v>252</v>
      </c>
      <c r="N178" s="161">
        <f>N179+N180</f>
        <v>272</v>
      </c>
      <c r="O178" s="161">
        <f t="shared" si="130"/>
        <v>286</v>
      </c>
      <c r="P178" s="161">
        <f t="shared" si="130"/>
        <v>425</v>
      </c>
      <c r="Q178" s="161">
        <f t="shared" si="130"/>
        <v>134</v>
      </c>
      <c r="R178" s="161">
        <f>R179+R180</f>
        <v>62</v>
      </c>
      <c r="S178" s="161">
        <f>S179+S180</f>
        <v>538</v>
      </c>
      <c r="T178" s="161">
        <f>T179+T180</f>
        <v>264</v>
      </c>
      <c r="U178" s="147">
        <f>IF(SUM(V178:AG178,AJ178:AN178)=SUM(U179:U180),U179+U180,"ERR!!")</f>
        <v>4615</v>
      </c>
      <c r="V178" s="161">
        <f>V179+V180</f>
        <v>587</v>
      </c>
      <c r="W178" s="161">
        <f aca="true" t="shared" si="131" ref="W178:AE178">W179+W180</f>
        <v>55</v>
      </c>
      <c r="X178" s="161">
        <f t="shared" si="131"/>
        <v>83</v>
      </c>
      <c r="Y178" s="161">
        <f t="shared" si="131"/>
        <v>48</v>
      </c>
      <c r="Z178" s="161">
        <f t="shared" si="131"/>
        <v>75</v>
      </c>
      <c r="AA178" s="161">
        <f t="shared" si="131"/>
        <v>52</v>
      </c>
      <c r="AB178" s="161">
        <f t="shared" si="131"/>
        <v>21</v>
      </c>
      <c r="AC178" s="161">
        <f t="shared" si="131"/>
        <v>142</v>
      </c>
      <c r="AD178" s="161">
        <f t="shared" si="131"/>
        <v>295</v>
      </c>
      <c r="AE178" s="161">
        <f t="shared" si="131"/>
        <v>392</v>
      </c>
      <c r="AF178" s="161">
        <f>AF179+AF180</f>
        <v>95</v>
      </c>
      <c r="AG178" s="162">
        <f>AG179+AG180</f>
        <v>425</v>
      </c>
      <c r="AH178" s="206" t="s">
        <v>776</v>
      </c>
      <c r="AI178" s="160" t="s">
        <v>659</v>
      </c>
      <c r="AJ178" s="161">
        <f>AJ179+AJ180</f>
        <v>629</v>
      </c>
      <c r="AK178" s="161">
        <f>AK179+AK180</f>
        <v>551</v>
      </c>
      <c r="AL178" s="161">
        <f>AL179+AL180</f>
        <v>585</v>
      </c>
      <c r="AM178" s="161">
        <f>AM179+AM180</f>
        <v>478</v>
      </c>
      <c r="AN178" s="161">
        <f>AN179+AN180</f>
        <v>102</v>
      </c>
    </row>
    <row r="179" spans="1:40" ht="18" customHeight="1">
      <c r="A179" s="205"/>
      <c r="B179" s="182" t="s">
        <v>97</v>
      </c>
      <c r="C179" s="147">
        <f>SUM(E179:T179,V179:AG179,AJ179:AN179)</f>
        <v>4458</v>
      </c>
      <c r="D179" s="147">
        <f>SUM(E179:T179)</f>
        <v>2171</v>
      </c>
      <c r="E179" s="170">
        <v>131</v>
      </c>
      <c r="F179" s="170">
        <v>259</v>
      </c>
      <c r="G179" s="170">
        <v>334</v>
      </c>
      <c r="H179" s="170">
        <v>62</v>
      </c>
      <c r="I179" s="170">
        <v>114</v>
      </c>
      <c r="J179" s="170">
        <v>51</v>
      </c>
      <c r="K179" s="170">
        <v>26</v>
      </c>
      <c r="L179" s="170">
        <v>182</v>
      </c>
      <c r="M179" s="170">
        <v>103</v>
      </c>
      <c r="N179" s="170">
        <v>121</v>
      </c>
      <c r="O179" s="170">
        <v>124</v>
      </c>
      <c r="P179" s="170">
        <v>190</v>
      </c>
      <c r="Q179" s="170">
        <v>72</v>
      </c>
      <c r="R179" s="170">
        <v>33</v>
      </c>
      <c r="S179" s="170">
        <v>236</v>
      </c>
      <c r="T179" s="170">
        <v>133</v>
      </c>
      <c r="U179" s="147">
        <f>SUM(V179:AG179,AJ179:AN179)</f>
        <v>2287</v>
      </c>
      <c r="V179" s="170">
        <v>304</v>
      </c>
      <c r="W179" s="170">
        <v>34</v>
      </c>
      <c r="X179" s="170">
        <v>40</v>
      </c>
      <c r="Y179" s="170">
        <v>22</v>
      </c>
      <c r="Z179" s="170">
        <v>34</v>
      </c>
      <c r="AA179" s="170">
        <v>21</v>
      </c>
      <c r="AB179" s="170">
        <v>12</v>
      </c>
      <c r="AC179" s="170">
        <v>61</v>
      </c>
      <c r="AD179" s="170">
        <v>142</v>
      </c>
      <c r="AE179" s="170">
        <v>202</v>
      </c>
      <c r="AF179" s="170">
        <v>42</v>
      </c>
      <c r="AG179" s="172">
        <v>185</v>
      </c>
      <c r="AH179" s="186"/>
      <c r="AI179" s="160" t="s">
        <v>660</v>
      </c>
      <c r="AJ179" s="170">
        <v>304</v>
      </c>
      <c r="AK179" s="170">
        <v>293</v>
      </c>
      <c r="AL179" s="170">
        <v>302</v>
      </c>
      <c r="AM179" s="170">
        <v>233</v>
      </c>
      <c r="AN179" s="172">
        <v>56</v>
      </c>
    </row>
    <row r="180" spans="1:40" s="168" customFormat="1" ht="18" customHeight="1">
      <c r="A180" s="206"/>
      <c r="B180" s="183" t="s">
        <v>96</v>
      </c>
      <c r="C180" s="155">
        <f>SUM(E180:T180,V180:AG180,AJ180:AN180)</f>
        <v>4690</v>
      </c>
      <c r="D180" s="155">
        <f>SUM(E180:T180)</f>
        <v>2362</v>
      </c>
      <c r="E180" s="174">
        <v>118</v>
      </c>
      <c r="F180" s="174">
        <v>263</v>
      </c>
      <c r="G180" s="174">
        <v>308</v>
      </c>
      <c r="H180" s="174">
        <v>68</v>
      </c>
      <c r="I180" s="174">
        <v>100</v>
      </c>
      <c r="J180" s="174">
        <v>28</v>
      </c>
      <c r="K180" s="174">
        <v>27</v>
      </c>
      <c r="L180" s="174">
        <v>229</v>
      </c>
      <c r="M180" s="174">
        <v>149</v>
      </c>
      <c r="N180" s="174">
        <v>151</v>
      </c>
      <c r="O180" s="174">
        <v>162</v>
      </c>
      <c r="P180" s="174">
        <v>235</v>
      </c>
      <c r="Q180" s="174">
        <v>62</v>
      </c>
      <c r="R180" s="174">
        <v>29</v>
      </c>
      <c r="S180" s="174">
        <v>302</v>
      </c>
      <c r="T180" s="174">
        <v>131</v>
      </c>
      <c r="U180" s="155">
        <f>SUM(V180:AG180,AJ180:AN180)</f>
        <v>2328</v>
      </c>
      <c r="V180" s="174">
        <v>283</v>
      </c>
      <c r="W180" s="174">
        <v>21</v>
      </c>
      <c r="X180" s="174">
        <v>43</v>
      </c>
      <c r="Y180" s="174">
        <v>26</v>
      </c>
      <c r="Z180" s="174">
        <v>41</v>
      </c>
      <c r="AA180" s="174">
        <v>31</v>
      </c>
      <c r="AB180" s="174">
        <v>9</v>
      </c>
      <c r="AC180" s="174">
        <v>81</v>
      </c>
      <c r="AD180" s="174">
        <v>153</v>
      </c>
      <c r="AE180" s="174">
        <v>190</v>
      </c>
      <c r="AF180" s="174">
        <v>53</v>
      </c>
      <c r="AG180" s="175">
        <v>240</v>
      </c>
      <c r="AH180" s="186"/>
      <c r="AI180" s="164" t="s">
        <v>661</v>
      </c>
      <c r="AJ180" s="174">
        <v>325</v>
      </c>
      <c r="AK180" s="174">
        <v>258</v>
      </c>
      <c r="AL180" s="174">
        <v>283</v>
      </c>
      <c r="AM180" s="174">
        <v>245</v>
      </c>
      <c r="AN180" s="175">
        <v>46</v>
      </c>
    </row>
    <row r="181" spans="1:40" ht="18" customHeight="1">
      <c r="A181" s="205" t="s">
        <v>777</v>
      </c>
      <c r="B181" s="182" t="s">
        <v>95</v>
      </c>
      <c r="C181" s="147">
        <f>IF(SUM(E181:T181,V181:AG181,AJ181:AN181)=SUM(C182:C183),C182+C183,"ERR!!")</f>
        <v>9506</v>
      </c>
      <c r="D181" s="147">
        <f>IF(SUM(E181:T181)=SUM(D182:D183),D182+D183,"ERR!!")</f>
        <v>4791</v>
      </c>
      <c r="E181" s="161">
        <f aca="true" t="shared" si="132" ref="E181:K181">E182+E183</f>
        <v>224</v>
      </c>
      <c r="F181" s="161">
        <f t="shared" si="132"/>
        <v>588</v>
      </c>
      <c r="G181" s="161">
        <f t="shared" si="132"/>
        <v>691</v>
      </c>
      <c r="H181" s="161">
        <f t="shared" si="132"/>
        <v>146</v>
      </c>
      <c r="I181" s="161">
        <f t="shared" si="132"/>
        <v>245</v>
      </c>
      <c r="J181" s="161">
        <f t="shared" si="132"/>
        <v>80</v>
      </c>
      <c r="K181" s="161">
        <f t="shared" si="132"/>
        <v>40</v>
      </c>
      <c r="L181" s="161">
        <f aca="true" t="shared" si="133" ref="L181:T181">L182+L183</f>
        <v>411</v>
      </c>
      <c r="M181" s="161">
        <f t="shared" si="133"/>
        <v>265</v>
      </c>
      <c r="N181" s="161">
        <f t="shared" si="133"/>
        <v>283</v>
      </c>
      <c r="O181" s="161">
        <f t="shared" si="133"/>
        <v>346</v>
      </c>
      <c r="P181" s="161">
        <f t="shared" si="133"/>
        <v>450</v>
      </c>
      <c r="Q181" s="161">
        <f t="shared" si="133"/>
        <v>167</v>
      </c>
      <c r="R181" s="161">
        <f t="shared" si="133"/>
        <v>54</v>
      </c>
      <c r="S181" s="161">
        <f t="shared" si="133"/>
        <v>547</v>
      </c>
      <c r="T181" s="161">
        <f t="shared" si="133"/>
        <v>254</v>
      </c>
      <c r="U181" s="147">
        <f>IF(SUM(V181:AG181,AJ181:AN181)=SUM(U182:U183),U182+U183,"ERR!!")</f>
        <v>4715</v>
      </c>
      <c r="V181" s="161">
        <f>V182+V183</f>
        <v>540</v>
      </c>
      <c r="W181" s="161">
        <f aca="true" t="shared" si="134" ref="W181:AE181">W182+W183</f>
        <v>46</v>
      </c>
      <c r="X181" s="161">
        <f t="shared" si="134"/>
        <v>97</v>
      </c>
      <c r="Y181" s="161">
        <f t="shared" si="134"/>
        <v>59</v>
      </c>
      <c r="Z181" s="161">
        <f t="shared" si="134"/>
        <v>77</v>
      </c>
      <c r="AA181" s="161">
        <f t="shared" si="134"/>
        <v>56</v>
      </c>
      <c r="AB181" s="161">
        <f t="shared" si="134"/>
        <v>26</v>
      </c>
      <c r="AC181" s="161">
        <f t="shared" si="134"/>
        <v>142</v>
      </c>
      <c r="AD181" s="161">
        <f t="shared" si="134"/>
        <v>316</v>
      </c>
      <c r="AE181" s="161">
        <f t="shared" si="134"/>
        <v>433</v>
      </c>
      <c r="AF181" s="161">
        <f>AF182+AF183</f>
        <v>87</v>
      </c>
      <c r="AG181" s="162">
        <f>AG182+AG183</f>
        <v>442</v>
      </c>
      <c r="AH181" s="206" t="s">
        <v>778</v>
      </c>
      <c r="AI181" s="160" t="s">
        <v>659</v>
      </c>
      <c r="AJ181" s="161">
        <f>AJ182+AJ183</f>
        <v>688</v>
      </c>
      <c r="AK181" s="161">
        <f>AK182+AK183</f>
        <v>542</v>
      </c>
      <c r="AL181" s="161">
        <f>AL182+AL183</f>
        <v>568</v>
      </c>
      <c r="AM181" s="161">
        <f>AM182+AM183</f>
        <v>487</v>
      </c>
      <c r="AN181" s="161">
        <f>AN182+AN183</f>
        <v>109</v>
      </c>
    </row>
    <row r="182" spans="1:40" ht="18" customHeight="1">
      <c r="A182" s="205"/>
      <c r="B182" s="182" t="s">
        <v>97</v>
      </c>
      <c r="C182" s="147">
        <f>SUM(E182:T182,V182:AG182,AJ182:AN182)</f>
        <v>4886</v>
      </c>
      <c r="D182" s="147">
        <f>SUM(E182:T182)</f>
        <v>2454</v>
      </c>
      <c r="E182" s="170">
        <v>118</v>
      </c>
      <c r="F182" s="170">
        <v>320</v>
      </c>
      <c r="G182" s="170">
        <v>373</v>
      </c>
      <c r="H182" s="170">
        <v>87</v>
      </c>
      <c r="I182" s="170">
        <v>127</v>
      </c>
      <c r="J182" s="170">
        <v>37</v>
      </c>
      <c r="K182" s="170">
        <v>24</v>
      </c>
      <c r="L182" s="170">
        <v>187</v>
      </c>
      <c r="M182" s="170">
        <v>125</v>
      </c>
      <c r="N182" s="170">
        <v>137</v>
      </c>
      <c r="O182" s="170">
        <v>154</v>
      </c>
      <c r="P182" s="170">
        <v>233</v>
      </c>
      <c r="Q182" s="170">
        <v>90</v>
      </c>
      <c r="R182" s="170">
        <v>29</v>
      </c>
      <c r="S182" s="170">
        <v>291</v>
      </c>
      <c r="T182" s="170">
        <v>122</v>
      </c>
      <c r="U182" s="147">
        <f>SUM(V182:AG182,AJ182:AN182)</f>
        <v>2432</v>
      </c>
      <c r="V182" s="170">
        <v>298</v>
      </c>
      <c r="W182" s="170">
        <v>25</v>
      </c>
      <c r="X182" s="170">
        <v>49</v>
      </c>
      <c r="Y182" s="170">
        <v>29</v>
      </c>
      <c r="Z182" s="170">
        <v>38</v>
      </c>
      <c r="AA182" s="170">
        <v>22</v>
      </c>
      <c r="AB182" s="170">
        <v>15</v>
      </c>
      <c r="AC182" s="170">
        <v>60</v>
      </c>
      <c r="AD182" s="170">
        <v>161</v>
      </c>
      <c r="AE182" s="170">
        <v>228</v>
      </c>
      <c r="AF182" s="170">
        <v>38</v>
      </c>
      <c r="AG182" s="172">
        <v>199</v>
      </c>
      <c r="AH182" s="186"/>
      <c r="AI182" s="160" t="s">
        <v>660</v>
      </c>
      <c r="AJ182" s="170">
        <v>338</v>
      </c>
      <c r="AK182" s="170">
        <v>324</v>
      </c>
      <c r="AL182" s="170">
        <v>299</v>
      </c>
      <c r="AM182" s="170">
        <v>254</v>
      </c>
      <c r="AN182" s="172">
        <v>55</v>
      </c>
    </row>
    <row r="183" spans="1:40" s="168" customFormat="1" ht="18" customHeight="1">
      <c r="A183" s="206"/>
      <c r="B183" s="183" t="s">
        <v>96</v>
      </c>
      <c r="C183" s="155">
        <f>SUM(E183:T183,V183:AG183,AJ183:AN183)</f>
        <v>4620</v>
      </c>
      <c r="D183" s="155">
        <f>SUM(E183:T183)</f>
        <v>2337</v>
      </c>
      <c r="E183" s="174">
        <v>106</v>
      </c>
      <c r="F183" s="174">
        <v>268</v>
      </c>
      <c r="G183" s="174">
        <v>318</v>
      </c>
      <c r="H183" s="174">
        <v>59</v>
      </c>
      <c r="I183" s="174">
        <v>118</v>
      </c>
      <c r="J183" s="174">
        <v>43</v>
      </c>
      <c r="K183" s="174">
        <v>16</v>
      </c>
      <c r="L183" s="174">
        <v>224</v>
      </c>
      <c r="M183" s="174">
        <v>140</v>
      </c>
      <c r="N183" s="174">
        <v>146</v>
      </c>
      <c r="O183" s="174">
        <v>192</v>
      </c>
      <c r="P183" s="174">
        <v>217</v>
      </c>
      <c r="Q183" s="174">
        <v>77</v>
      </c>
      <c r="R183" s="174">
        <v>25</v>
      </c>
      <c r="S183" s="174">
        <v>256</v>
      </c>
      <c r="T183" s="174">
        <v>132</v>
      </c>
      <c r="U183" s="155">
        <f>SUM(V183:AG183,AJ183:AN183)</f>
        <v>2283</v>
      </c>
      <c r="V183" s="174">
        <v>242</v>
      </c>
      <c r="W183" s="174">
        <v>21</v>
      </c>
      <c r="X183" s="174">
        <v>48</v>
      </c>
      <c r="Y183" s="174">
        <v>30</v>
      </c>
      <c r="Z183" s="174">
        <v>39</v>
      </c>
      <c r="AA183" s="174">
        <v>34</v>
      </c>
      <c r="AB183" s="174">
        <v>11</v>
      </c>
      <c r="AC183" s="174">
        <v>82</v>
      </c>
      <c r="AD183" s="174">
        <v>155</v>
      </c>
      <c r="AE183" s="174">
        <v>205</v>
      </c>
      <c r="AF183" s="174">
        <v>49</v>
      </c>
      <c r="AG183" s="175">
        <v>243</v>
      </c>
      <c r="AH183" s="186"/>
      <c r="AI183" s="164" t="s">
        <v>661</v>
      </c>
      <c r="AJ183" s="174">
        <v>350</v>
      </c>
      <c r="AK183" s="174">
        <v>218</v>
      </c>
      <c r="AL183" s="174">
        <v>269</v>
      </c>
      <c r="AM183" s="174">
        <v>233</v>
      </c>
      <c r="AN183" s="175">
        <v>54</v>
      </c>
    </row>
    <row r="184" spans="1:40" ht="18" customHeight="1">
      <c r="A184" s="205" t="s">
        <v>779</v>
      </c>
      <c r="B184" s="182" t="s">
        <v>95</v>
      </c>
      <c r="C184" s="147">
        <f>IF(SUM(E184:T184,V184:AG184,AJ184:AN184)=SUM(C185:C186),C185+C186,"ERR!!")</f>
        <v>8766</v>
      </c>
      <c r="D184" s="147">
        <f>IF(SUM(E184:T184)=SUM(D185:D186),D185+D186,"ERR!!")</f>
        <v>4399</v>
      </c>
      <c r="E184" s="161">
        <f aca="true" t="shared" si="135" ref="E184:Q184">E185+E186</f>
        <v>213</v>
      </c>
      <c r="F184" s="161">
        <f t="shared" si="135"/>
        <v>463</v>
      </c>
      <c r="G184" s="161">
        <f t="shared" si="135"/>
        <v>581</v>
      </c>
      <c r="H184" s="161">
        <f t="shared" si="135"/>
        <v>128</v>
      </c>
      <c r="I184" s="161">
        <f t="shared" si="135"/>
        <v>209</v>
      </c>
      <c r="J184" s="161">
        <f t="shared" si="135"/>
        <v>99</v>
      </c>
      <c r="K184" s="161">
        <f t="shared" si="135"/>
        <v>49</v>
      </c>
      <c r="L184" s="161">
        <f t="shared" si="135"/>
        <v>375</v>
      </c>
      <c r="M184" s="161">
        <f>M185+M186</f>
        <v>281</v>
      </c>
      <c r="N184" s="161">
        <f>N185+N186</f>
        <v>263</v>
      </c>
      <c r="O184" s="161">
        <f t="shared" si="135"/>
        <v>310</v>
      </c>
      <c r="P184" s="161">
        <f t="shared" si="135"/>
        <v>420</v>
      </c>
      <c r="Q184" s="161">
        <f t="shared" si="135"/>
        <v>139</v>
      </c>
      <c r="R184" s="161">
        <f>R185+R186</f>
        <v>53</v>
      </c>
      <c r="S184" s="161">
        <f>S185+S186</f>
        <v>552</v>
      </c>
      <c r="T184" s="161">
        <f>T185+T186</f>
        <v>264</v>
      </c>
      <c r="U184" s="147">
        <f>IF(SUM(V184:AG184,AJ184:AN184)=SUM(U185:U186),U185+U186,"ERR!!")</f>
        <v>4367</v>
      </c>
      <c r="V184" s="161">
        <f>V185+V186</f>
        <v>558</v>
      </c>
      <c r="W184" s="161">
        <f aca="true" t="shared" si="136" ref="W184:AE184">W185+W186</f>
        <v>55</v>
      </c>
      <c r="X184" s="161">
        <f t="shared" si="136"/>
        <v>115</v>
      </c>
      <c r="Y184" s="161">
        <f t="shared" si="136"/>
        <v>59</v>
      </c>
      <c r="Z184" s="161">
        <f t="shared" si="136"/>
        <v>84</v>
      </c>
      <c r="AA184" s="161">
        <f t="shared" si="136"/>
        <v>53</v>
      </c>
      <c r="AB184" s="161">
        <f t="shared" si="136"/>
        <v>17</v>
      </c>
      <c r="AC184" s="161">
        <f t="shared" si="136"/>
        <v>124</v>
      </c>
      <c r="AD184" s="161">
        <f t="shared" si="136"/>
        <v>281</v>
      </c>
      <c r="AE184" s="161">
        <f t="shared" si="136"/>
        <v>379</v>
      </c>
      <c r="AF184" s="161">
        <f>AF185+AF186</f>
        <v>101</v>
      </c>
      <c r="AG184" s="162">
        <f>AG185+AG186</f>
        <v>446</v>
      </c>
      <c r="AH184" s="206" t="s">
        <v>780</v>
      </c>
      <c r="AI184" s="160" t="s">
        <v>659</v>
      </c>
      <c r="AJ184" s="161">
        <f>AJ185+AJ186</f>
        <v>604</v>
      </c>
      <c r="AK184" s="161">
        <f>AK185+AK186</f>
        <v>489</v>
      </c>
      <c r="AL184" s="161">
        <f>AL185+AL186</f>
        <v>489</v>
      </c>
      <c r="AM184" s="161">
        <f>AM185+AM186</f>
        <v>421</v>
      </c>
      <c r="AN184" s="161">
        <f>AN185+AN186</f>
        <v>92</v>
      </c>
    </row>
    <row r="185" spans="1:40" ht="18" customHeight="1">
      <c r="A185" s="205"/>
      <c r="B185" s="182" t="s">
        <v>97</v>
      </c>
      <c r="C185" s="147">
        <f>SUM(E185:T185,V185:AG185,AJ185:AN185)</f>
        <v>4455</v>
      </c>
      <c r="D185" s="147">
        <f>SUM(E185:T185)</f>
        <v>2249</v>
      </c>
      <c r="E185" s="170">
        <v>109</v>
      </c>
      <c r="F185" s="170">
        <v>264</v>
      </c>
      <c r="G185" s="170">
        <v>316</v>
      </c>
      <c r="H185" s="170">
        <v>74</v>
      </c>
      <c r="I185" s="170">
        <v>120</v>
      </c>
      <c r="J185" s="170">
        <v>44</v>
      </c>
      <c r="K185" s="170">
        <v>23</v>
      </c>
      <c r="L185" s="170">
        <v>178</v>
      </c>
      <c r="M185" s="170">
        <v>111</v>
      </c>
      <c r="N185" s="170">
        <v>123</v>
      </c>
      <c r="O185" s="170">
        <v>137</v>
      </c>
      <c r="P185" s="170">
        <v>208</v>
      </c>
      <c r="Q185" s="170">
        <v>72</v>
      </c>
      <c r="R185" s="170">
        <v>24</v>
      </c>
      <c r="S185" s="170">
        <v>297</v>
      </c>
      <c r="T185" s="170">
        <v>149</v>
      </c>
      <c r="U185" s="147">
        <f>SUM(V185:AG185,AJ185:AN185)</f>
        <v>2206</v>
      </c>
      <c r="V185" s="170">
        <v>290</v>
      </c>
      <c r="W185" s="170">
        <v>30</v>
      </c>
      <c r="X185" s="170">
        <v>53</v>
      </c>
      <c r="Y185" s="170">
        <v>29</v>
      </c>
      <c r="Z185" s="170">
        <v>43</v>
      </c>
      <c r="AA185" s="170">
        <v>21</v>
      </c>
      <c r="AB185" s="170">
        <v>8</v>
      </c>
      <c r="AC185" s="170">
        <v>60</v>
      </c>
      <c r="AD185" s="170">
        <v>138</v>
      </c>
      <c r="AE185" s="170">
        <v>201</v>
      </c>
      <c r="AF185" s="170">
        <v>42</v>
      </c>
      <c r="AG185" s="172">
        <v>196</v>
      </c>
      <c r="AH185" s="186"/>
      <c r="AI185" s="160" t="s">
        <v>660</v>
      </c>
      <c r="AJ185" s="170">
        <v>317</v>
      </c>
      <c r="AK185" s="170">
        <v>244</v>
      </c>
      <c r="AL185" s="170">
        <v>273</v>
      </c>
      <c r="AM185" s="170">
        <v>211</v>
      </c>
      <c r="AN185" s="172">
        <v>50</v>
      </c>
    </row>
    <row r="186" spans="1:40" s="168" customFormat="1" ht="18" customHeight="1">
      <c r="A186" s="206"/>
      <c r="B186" s="183" t="s">
        <v>96</v>
      </c>
      <c r="C186" s="155">
        <f>SUM(E186:T186,V186:AG186,AJ186:AN186)</f>
        <v>4311</v>
      </c>
      <c r="D186" s="155">
        <f>SUM(E186:T186)</f>
        <v>2150</v>
      </c>
      <c r="E186" s="174">
        <v>104</v>
      </c>
      <c r="F186" s="174">
        <v>199</v>
      </c>
      <c r="G186" s="174">
        <v>265</v>
      </c>
      <c r="H186" s="174">
        <v>54</v>
      </c>
      <c r="I186" s="174">
        <v>89</v>
      </c>
      <c r="J186" s="174">
        <v>55</v>
      </c>
      <c r="K186" s="174">
        <v>26</v>
      </c>
      <c r="L186" s="174">
        <v>197</v>
      </c>
      <c r="M186" s="174">
        <v>170</v>
      </c>
      <c r="N186" s="174">
        <v>140</v>
      </c>
      <c r="O186" s="174">
        <v>173</v>
      </c>
      <c r="P186" s="174">
        <v>212</v>
      </c>
      <c r="Q186" s="174">
        <v>67</v>
      </c>
      <c r="R186" s="174">
        <v>29</v>
      </c>
      <c r="S186" s="174">
        <v>255</v>
      </c>
      <c r="T186" s="174">
        <v>115</v>
      </c>
      <c r="U186" s="155">
        <f>SUM(V186:AG186,AJ186:AN186)</f>
        <v>2161</v>
      </c>
      <c r="V186" s="174">
        <v>268</v>
      </c>
      <c r="W186" s="174">
        <v>25</v>
      </c>
      <c r="X186" s="174">
        <v>62</v>
      </c>
      <c r="Y186" s="174">
        <v>30</v>
      </c>
      <c r="Z186" s="174">
        <v>41</v>
      </c>
      <c r="AA186" s="174">
        <v>32</v>
      </c>
      <c r="AB186" s="174">
        <v>9</v>
      </c>
      <c r="AC186" s="174">
        <v>64</v>
      </c>
      <c r="AD186" s="174">
        <v>143</v>
      </c>
      <c r="AE186" s="174">
        <v>178</v>
      </c>
      <c r="AF186" s="174">
        <v>59</v>
      </c>
      <c r="AG186" s="175">
        <v>250</v>
      </c>
      <c r="AH186" s="186"/>
      <c r="AI186" s="164" t="s">
        <v>661</v>
      </c>
      <c r="AJ186" s="174">
        <v>287</v>
      </c>
      <c r="AK186" s="174">
        <v>245</v>
      </c>
      <c r="AL186" s="174">
        <v>216</v>
      </c>
      <c r="AM186" s="174">
        <v>210</v>
      </c>
      <c r="AN186" s="175">
        <v>42</v>
      </c>
    </row>
    <row r="187" spans="1:40" ht="18" customHeight="1">
      <c r="A187" s="204" t="s">
        <v>781</v>
      </c>
      <c r="B187" s="182" t="s">
        <v>95</v>
      </c>
      <c r="C187" s="147">
        <f>IF(SUM(E187:T187,V187:AG187,AJ187:AN187)=SUM(C188:C189),C188+C189,"ERR!!")</f>
        <v>36910</v>
      </c>
      <c r="D187" s="147">
        <f>IF(SUM(E187:T187)=SUM(D188:D189),D188+D189,"ERR!!")</f>
        <v>18957</v>
      </c>
      <c r="E187" s="161">
        <f aca="true" t="shared" si="137" ref="E187:AG187">E188+E189</f>
        <v>1029</v>
      </c>
      <c r="F187" s="161">
        <f t="shared" si="137"/>
        <v>1860</v>
      </c>
      <c r="G187" s="161">
        <f t="shared" si="137"/>
        <v>2333</v>
      </c>
      <c r="H187" s="161">
        <f t="shared" si="137"/>
        <v>584</v>
      </c>
      <c r="I187" s="161">
        <f t="shared" si="137"/>
        <v>896</v>
      </c>
      <c r="J187" s="161">
        <f t="shared" si="137"/>
        <v>481</v>
      </c>
      <c r="K187" s="161">
        <f t="shared" si="137"/>
        <v>232</v>
      </c>
      <c r="L187" s="161">
        <f t="shared" si="137"/>
        <v>1835</v>
      </c>
      <c r="M187" s="161">
        <f t="shared" si="137"/>
        <v>1213</v>
      </c>
      <c r="N187" s="161">
        <f t="shared" si="137"/>
        <v>1308</v>
      </c>
      <c r="O187" s="161">
        <f t="shared" si="137"/>
        <v>1367</v>
      </c>
      <c r="P187" s="161">
        <f t="shared" si="137"/>
        <v>1920</v>
      </c>
      <c r="Q187" s="161">
        <f t="shared" si="137"/>
        <v>534</v>
      </c>
      <c r="R187" s="161">
        <f t="shared" si="137"/>
        <v>222</v>
      </c>
      <c r="S187" s="161">
        <f t="shared" si="137"/>
        <v>2128</v>
      </c>
      <c r="T187" s="161">
        <f t="shared" si="137"/>
        <v>1015</v>
      </c>
      <c r="U187" s="147">
        <f>IF(SUM(V187:AG187,AJ187:AN187)=SUM(U188:U189),U188+U189,"ERR!!")</f>
        <v>17953</v>
      </c>
      <c r="V187" s="161">
        <f>V188+V189</f>
        <v>2129</v>
      </c>
      <c r="W187" s="161">
        <f t="shared" si="137"/>
        <v>236</v>
      </c>
      <c r="X187" s="161">
        <f t="shared" si="137"/>
        <v>508</v>
      </c>
      <c r="Y187" s="161">
        <f t="shared" si="137"/>
        <v>253</v>
      </c>
      <c r="Z187" s="161">
        <f t="shared" si="137"/>
        <v>430</v>
      </c>
      <c r="AA187" s="161">
        <f t="shared" si="137"/>
        <v>229</v>
      </c>
      <c r="AB187" s="161">
        <f t="shared" si="137"/>
        <v>94</v>
      </c>
      <c r="AC187" s="161">
        <f t="shared" si="137"/>
        <v>689</v>
      </c>
      <c r="AD187" s="161">
        <f t="shared" si="137"/>
        <v>1387</v>
      </c>
      <c r="AE187" s="161">
        <f t="shared" si="137"/>
        <v>1359</v>
      </c>
      <c r="AF187" s="161">
        <f>SUM(AF190,AF193,AF196,AF199,AF202)</f>
        <v>504</v>
      </c>
      <c r="AG187" s="162">
        <f t="shared" si="137"/>
        <v>1981</v>
      </c>
      <c r="AH187" s="207" t="s">
        <v>782</v>
      </c>
      <c r="AI187" s="160" t="s">
        <v>659</v>
      </c>
      <c r="AJ187" s="161">
        <f>AJ188+AJ189</f>
        <v>2486</v>
      </c>
      <c r="AK187" s="161">
        <f>AK188+AK189</f>
        <v>1720</v>
      </c>
      <c r="AL187" s="161">
        <f>AL188+AL189</f>
        <v>1907</v>
      </c>
      <c r="AM187" s="161">
        <f>AM188+AM189</f>
        <v>1630</v>
      </c>
      <c r="AN187" s="161">
        <f>AN188+AN189</f>
        <v>411</v>
      </c>
    </row>
    <row r="188" spans="1:40" ht="18" customHeight="1">
      <c r="A188" s="205"/>
      <c r="B188" s="182" t="s">
        <v>97</v>
      </c>
      <c r="C188" s="147">
        <f>SUM(E188:T188,V188:AG188,AJ188:AN188)</f>
        <v>19317</v>
      </c>
      <c r="D188" s="147">
        <f>SUM(E188:T188)</f>
        <v>9996</v>
      </c>
      <c r="E188" s="161">
        <f aca="true" t="shared" si="138" ref="E188:AE189">SUM(E191,E194,E197,E200,E203)</f>
        <v>507</v>
      </c>
      <c r="F188" s="161">
        <f t="shared" si="138"/>
        <v>1022</v>
      </c>
      <c r="G188" s="161">
        <f t="shared" si="138"/>
        <v>1252</v>
      </c>
      <c r="H188" s="161">
        <f t="shared" si="138"/>
        <v>325</v>
      </c>
      <c r="I188" s="161">
        <f t="shared" si="138"/>
        <v>475</v>
      </c>
      <c r="J188" s="161">
        <f t="shared" si="138"/>
        <v>240</v>
      </c>
      <c r="K188" s="161">
        <f t="shared" si="138"/>
        <v>111</v>
      </c>
      <c r="L188" s="161">
        <f t="shared" si="138"/>
        <v>935</v>
      </c>
      <c r="M188" s="161">
        <f t="shared" si="138"/>
        <v>579</v>
      </c>
      <c r="N188" s="161">
        <f t="shared" si="138"/>
        <v>617</v>
      </c>
      <c r="O188" s="161">
        <f t="shared" si="138"/>
        <v>684</v>
      </c>
      <c r="P188" s="161">
        <f t="shared" si="138"/>
        <v>983</v>
      </c>
      <c r="Q188" s="161">
        <f t="shared" si="138"/>
        <v>260</v>
      </c>
      <c r="R188" s="161">
        <f t="shared" si="138"/>
        <v>128</v>
      </c>
      <c r="S188" s="161">
        <f t="shared" si="138"/>
        <v>1326</v>
      </c>
      <c r="T188" s="161">
        <f t="shared" si="138"/>
        <v>552</v>
      </c>
      <c r="U188" s="147">
        <f>SUM(V188:AG188,AJ188:AN188)</f>
        <v>9321</v>
      </c>
      <c r="V188" s="161">
        <f t="shared" si="138"/>
        <v>1084</v>
      </c>
      <c r="W188" s="161">
        <f t="shared" si="138"/>
        <v>121</v>
      </c>
      <c r="X188" s="161">
        <f t="shared" si="138"/>
        <v>243</v>
      </c>
      <c r="Y188" s="161">
        <f t="shared" si="138"/>
        <v>127</v>
      </c>
      <c r="Z188" s="161">
        <f t="shared" si="138"/>
        <v>204</v>
      </c>
      <c r="AA188" s="161">
        <f t="shared" si="138"/>
        <v>115</v>
      </c>
      <c r="AB188" s="161">
        <f t="shared" si="138"/>
        <v>43</v>
      </c>
      <c r="AC188" s="161">
        <f t="shared" si="138"/>
        <v>343</v>
      </c>
      <c r="AD188" s="161">
        <f t="shared" si="138"/>
        <v>651</v>
      </c>
      <c r="AE188" s="161">
        <f t="shared" si="138"/>
        <v>772</v>
      </c>
      <c r="AF188" s="161">
        <f>SUM(AF191,AF194,AF197,AF200,AF203)</f>
        <v>232</v>
      </c>
      <c r="AG188" s="162">
        <f>SUM(AG191,AG194,AG197,AG200,AG203)</f>
        <v>954</v>
      </c>
      <c r="AH188" s="186"/>
      <c r="AI188" s="160" t="s">
        <v>660</v>
      </c>
      <c r="AJ188" s="161">
        <f aca="true" t="shared" si="139" ref="AJ188:AN189">SUM(AJ191,AJ194,AJ197,AJ200,AJ203)</f>
        <v>1308</v>
      </c>
      <c r="AK188" s="161">
        <f t="shared" si="139"/>
        <v>953</v>
      </c>
      <c r="AL188" s="161">
        <f t="shared" si="139"/>
        <v>1025</v>
      </c>
      <c r="AM188" s="161">
        <f t="shared" si="139"/>
        <v>938</v>
      </c>
      <c r="AN188" s="161">
        <f t="shared" si="139"/>
        <v>208</v>
      </c>
    </row>
    <row r="189" spans="1:40" s="168" customFormat="1" ht="18" customHeight="1">
      <c r="A189" s="206"/>
      <c r="B189" s="183" t="s">
        <v>96</v>
      </c>
      <c r="C189" s="155">
        <f>SUM(E189:T189,V189:AG189,AJ189:AN189)</f>
        <v>17593</v>
      </c>
      <c r="D189" s="155">
        <f>SUM(E189:T189)</f>
        <v>8961</v>
      </c>
      <c r="E189" s="165">
        <f t="shared" si="138"/>
        <v>522</v>
      </c>
      <c r="F189" s="165">
        <f t="shared" si="138"/>
        <v>838</v>
      </c>
      <c r="G189" s="165">
        <f t="shared" si="138"/>
        <v>1081</v>
      </c>
      <c r="H189" s="165">
        <f t="shared" si="138"/>
        <v>259</v>
      </c>
      <c r="I189" s="165">
        <f t="shared" si="138"/>
        <v>421</v>
      </c>
      <c r="J189" s="165">
        <f t="shared" si="138"/>
        <v>241</v>
      </c>
      <c r="K189" s="165">
        <f t="shared" si="138"/>
        <v>121</v>
      </c>
      <c r="L189" s="165">
        <f t="shared" si="138"/>
        <v>900</v>
      </c>
      <c r="M189" s="165">
        <f t="shared" si="138"/>
        <v>634</v>
      </c>
      <c r="N189" s="165">
        <f t="shared" si="138"/>
        <v>691</v>
      </c>
      <c r="O189" s="165">
        <f t="shared" si="138"/>
        <v>683</v>
      </c>
      <c r="P189" s="165">
        <f t="shared" si="138"/>
        <v>937</v>
      </c>
      <c r="Q189" s="165">
        <f t="shared" si="138"/>
        <v>274</v>
      </c>
      <c r="R189" s="165">
        <f t="shared" si="138"/>
        <v>94</v>
      </c>
      <c r="S189" s="165">
        <f t="shared" si="138"/>
        <v>802</v>
      </c>
      <c r="T189" s="165">
        <f t="shared" si="138"/>
        <v>463</v>
      </c>
      <c r="U189" s="155">
        <f>SUM(V189:AG189,AJ189:AN189)</f>
        <v>8632</v>
      </c>
      <c r="V189" s="165">
        <f>SUM(V192,V195,V198,V201,V204)</f>
        <v>1045</v>
      </c>
      <c r="W189" s="165">
        <f t="shared" si="138"/>
        <v>115</v>
      </c>
      <c r="X189" s="165">
        <f t="shared" si="138"/>
        <v>265</v>
      </c>
      <c r="Y189" s="165">
        <f t="shared" si="138"/>
        <v>126</v>
      </c>
      <c r="Z189" s="165">
        <f t="shared" si="138"/>
        <v>226</v>
      </c>
      <c r="AA189" s="165">
        <f t="shared" si="138"/>
        <v>114</v>
      </c>
      <c r="AB189" s="165">
        <f t="shared" si="138"/>
        <v>51</v>
      </c>
      <c r="AC189" s="165">
        <f t="shared" si="138"/>
        <v>346</v>
      </c>
      <c r="AD189" s="165">
        <f t="shared" si="138"/>
        <v>736</v>
      </c>
      <c r="AE189" s="165">
        <f>SUM(AE192,AE195,AE198,AE201,AE204)</f>
        <v>587</v>
      </c>
      <c r="AF189" s="161">
        <f>SUM(AF192,AF195,AF198,AF201,AF204)</f>
        <v>272</v>
      </c>
      <c r="AG189" s="166">
        <f>SUM(AG192,AG195,AG198,AG201,AG204)</f>
        <v>1027</v>
      </c>
      <c r="AH189" s="186"/>
      <c r="AI189" s="164" t="s">
        <v>661</v>
      </c>
      <c r="AJ189" s="165">
        <f t="shared" si="139"/>
        <v>1178</v>
      </c>
      <c r="AK189" s="165">
        <f t="shared" si="139"/>
        <v>767</v>
      </c>
      <c r="AL189" s="165">
        <f t="shared" si="139"/>
        <v>882</v>
      </c>
      <c r="AM189" s="165">
        <f t="shared" si="139"/>
        <v>692</v>
      </c>
      <c r="AN189" s="165">
        <f t="shared" si="139"/>
        <v>203</v>
      </c>
    </row>
    <row r="190" spans="1:40" ht="18" customHeight="1">
      <c r="A190" s="205" t="s">
        <v>783</v>
      </c>
      <c r="B190" s="182" t="s">
        <v>95</v>
      </c>
      <c r="C190" s="147">
        <f>IF(SUM(E190:T190,V190:AG190,AJ190:AN190)=SUM(C191:C192),C191+C192,"ERR!!")</f>
        <v>9175</v>
      </c>
      <c r="D190" s="147">
        <f>IF(SUM(E190:T190)=SUM(D191:D192),D191+D192,"ERR!!")</f>
        <v>4675</v>
      </c>
      <c r="E190" s="161">
        <f aca="true" t="shared" si="140" ref="E190:AE190">E191+E192</f>
        <v>234</v>
      </c>
      <c r="F190" s="161">
        <f t="shared" si="140"/>
        <v>477</v>
      </c>
      <c r="G190" s="161">
        <f t="shared" si="140"/>
        <v>604</v>
      </c>
      <c r="H190" s="161">
        <f t="shared" si="140"/>
        <v>142</v>
      </c>
      <c r="I190" s="161">
        <f t="shared" si="140"/>
        <v>211</v>
      </c>
      <c r="J190" s="161">
        <f t="shared" si="140"/>
        <v>98</v>
      </c>
      <c r="K190" s="161">
        <f t="shared" si="140"/>
        <v>48</v>
      </c>
      <c r="L190" s="161">
        <f t="shared" si="140"/>
        <v>460</v>
      </c>
      <c r="M190" s="161">
        <f>M191+M192</f>
        <v>301</v>
      </c>
      <c r="N190" s="161">
        <f>N191+N192</f>
        <v>289</v>
      </c>
      <c r="O190" s="161">
        <f t="shared" si="140"/>
        <v>322</v>
      </c>
      <c r="P190" s="161">
        <f t="shared" si="140"/>
        <v>466</v>
      </c>
      <c r="Q190" s="161">
        <f t="shared" si="140"/>
        <v>127</v>
      </c>
      <c r="R190" s="161">
        <f t="shared" si="140"/>
        <v>56</v>
      </c>
      <c r="S190" s="161">
        <f t="shared" si="140"/>
        <v>595</v>
      </c>
      <c r="T190" s="161">
        <f t="shared" si="140"/>
        <v>245</v>
      </c>
      <c r="U190" s="147">
        <f>IF(SUM(V190:AG190,AJ190:AN190)=SUM(U191:U192),U191+U192,"ERR!!")</f>
        <v>4500</v>
      </c>
      <c r="V190" s="161">
        <f>V191+V192</f>
        <v>522</v>
      </c>
      <c r="W190" s="161">
        <f t="shared" si="140"/>
        <v>48</v>
      </c>
      <c r="X190" s="161">
        <f t="shared" si="140"/>
        <v>98</v>
      </c>
      <c r="Y190" s="161">
        <f t="shared" si="140"/>
        <v>54</v>
      </c>
      <c r="Z190" s="161">
        <f t="shared" si="140"/>
        <v>92</v>
      </c>
      <c r="AA190" s="161">
        <f t="shared" si="140"/>
        <v>44</v>
      </c>
      <c r="AB190" s="161">
        <f t="shared" si="140"/>
        <v>21</v>
      </c>
      <c r="AC190" s="161">
        <f t="shared" si="140"/>
        <v>158</v>
      </c>
      <c r="AD190" s="161">
        <f t="shared" si="140"/>
        <v>327</v>
      </c>
      <c r="AE190" s="161">
        <f t="shared" si="140"/>
        <v>399</v>
      </c>
      <c r="AF190" s="179">
        <f>AF191+AF192</f>
        <v>102</v>
      </c>
      <c r="AG190" s="162">
        <f>AG191+AG192</f>
        <v>471</v>
      </c>
      <c r="AH190" s="206" t="s">
        <v>784</v>
      </c>
      <c r="AI190" s="160" t="s">
        <v>659</v>
      </c>
      <c r="AJ190" s="161">
        <f>AJ191+AJ192</f>
        <v>651</v>
      </c>
      <c r="AK190" s="161">
        <f>AK191+AK192</f>
        <v>478</v>
      </c>
      <c r="AL190" s="161">
        <f>AL191+AL192</f>
        <v>494</v>
      </c>
      <c r="AM190" s="161">
        <f>AM191+AM192</f>
        <v>445</v>
      </c>
      <c r="AN190" s="161">
        <f>AN191+AN192</f>
        <v>96</v>
      </c>
    </row>
    <row r="191" spans="1:40" ht="18" customHeight="1">
      <c r="A191" s="205"/>
      <c r="B191" s="182" t="s">
        <v>97</v>
      </c>
      <c r="C191" s="147">
        <f>SUM(E191:T191,V191:AG191,AJ191:AN191)</f>
        <v>4599</v>
      </c>
      <c r="D191" s="147">
        <f>SUM(E191:T191)</f>
        <v>2359</v>
      </c>
      <c r="E191" s="170">
        <v>124</v>
      </c>
      <c r="F191" s="170">
        <v>243</v>
      </c>
      <c r="G191" s="170">
        <v>330</v>
      </c>
      <c r="H191" s="170">
        <v>83</v>
      </c>
      <c r="I191" s="170">
        <v>109</v>
      </c>
      <c r="J191" s="170">
        <v>45</v>
      </c>
      <c r="K191" s="170">
        <v>31</v>
      </c>
      <c r="L191" s="170">
        <v>220</v>
      </c>
      <c r="M191" s="170">
        <v>127</v>
      </c>
      <c r="N191" s="170">
        <v>132</v>
      </c>
      <c r="O191" s="170">
        <v>146</v>
      </c>
      <c r="P191" s="170">
        <v>220</v>
      </c>
      <c r="Q191" s="170">
        <v>63</v>
      </c>
      <c r="R191" s="170">
        <v>37</v>
      </c>
      <c r="S191" s="170">
        <v>338</v>
      </c>
      <c r="T191" s="170">
        <v>111</v>
      </c>
      <c r="U191" s="147">
        <f>SUM(V191:AG191,AJ191:AN191)</f>
        <v>2240</v>
      </c>
      <c r="V191" s="170">
        <v>245</v>
      </c>
      <c r="W191" s="170">
        <v>28</v>
      </c>
      <c r="X191" s="170">
        <v>45</v>
      </c>
      <c r="Y191" s="170">
        <v>25</v>
      </c>
      <c r="Z191" s="170">
        <v>47</v>
      </c>
      <c r="AA191" s="170">
        <v>21</v>
      </c>
      <c r="AB191" s="170">
        <v>5</v>
      </c>
      <c r="AC191" s="170">
        <v>66</v>
      </c>
      <c r="AD191" s="170">
        <v>142</v>
      </c>
      <c r="AE191" s="170">
        <v>217</v>
      </c>
      <c r="AF191" s="170">
        <v>42</v>
      </c>
      <c r="AG191" s="172">
        <v>213</v>
      </c>
      <c r="AH191" s="186"/>
      <c r="AI191" s="160" t="s">
        <v>660</v>
      </c>
      <c r="AJ191" s="170">
        <v>353</v>
      </c>
      <c r="AK191" s="170">
        <v>246</v>
      </c>
      <c r="AL191" s="170">
        <v>248</v>
      </c>
      <c r="AM191" s="170">
        <v>251</v>
      </c>
      <c r="AN191" s="172">
        <v>46</v>
      </c>
    </row>
    <row r="192" spans="1:40" s="168" customFormat="1" ht="18" customHeight="1">
      <c r="A192" s="206"/>
      <c r="B192" s="183" t="s">
        <v>96</v>
      </c>
      <c r="C192" s="155">
        <f>SUM(E192:T192,V192:AG192,AJ192:AN192)</f>
        <v>4576</v>
      </c>
      <c r="D192" s="155">
        <f>SUM(E192:T192)</f>
        <v>2316</v>
      </c>
      <c r="E192" s="174">
        <v>110</v>
      </c>
      <c r="F192" s="174">
        <v>234</v>
      </c>
      <c r="G192" s="174">
        <v>274</v>
      </c>
      <c r="H192" s="174">
        <v>59</v>
      </c>
      <c r="I192" s="174">
        <v>102</v>
      </c>
      <c r="J192" s="174">
        <v>53</v>
      </c>
      <c r="K192" s="174">
        <v>17</v>
      </c>
      <c r="L192" s="174">
        <v>240</v>
      </c>
      <c r="M192" s="174">
        <v>174</v>
      </c>
      <c r="N192" s="174">
        <v>157</v>
      </c>
      <c r="O192" s="174">
        <v>176</v>
      </c>
      <c r="P192" s="174">
        <v>246</v>
      </c>
      <c r="Q192" s="174">
        <v>64</v>
      </c>
      <c r="R192" s="174">
        <v>19</v>
      </c>
      <c r="S192" s="174">
        <v>257</v>
      </c>
      <c r="T192" s="174">
        <v>134</v>
      </c>
      <c r="U192" s="155">
        <f>SUM(V192:AG192,AJ192:AN192)</f>
        <v>2260</v>
      </c>
      <c r="V192" s="174">
        <v>277</v>
      </c>
      <c r="W192" s="174">
        <v>20</v>
      </c>
      <c r="X192" s="174">
        <v>53</v>
      </c>
      <c r="Y192" s="174">
        <v>29</v>
      </c>
      <c r="Z192" s="174">
        <v>45</v>
      </c>
      <c r="AA192" s="174">
        <v>23</v>
      </c>
      <c r="AB192" s="174">
        <v>16</v>
      </c>
      <c r="AC192" s="174">
        <v>92</v>
      </c>
      <c r="AD192" s="174">
        <v>185</v>
      </c>
      <c r="AE192" s="174">
        <v>182</v>
      </c>
      <c r="AF192" s="174">
        <v>60</v>
      </c>
      <c r="AG192" s="175">
        <v>258</v>
      </c>
      <c r="AH192" s="186"/>
      <c r="AI192" s="164" t="s">
        <v>661</v>
      </c>
      <c r="AJ192" s="174">
        <v>298</v>
      </c>
      <c r="AK192" s="174">
        <v>232</v>
      </c>
      <c r="AL192" s="174">
        <v>246</v>
      </c>
      <c r="AM192" s="174">
        <v>194</v>
      </c>
      <c r="AN192" s="175">
        <v>50</v>
      </c>
    </row>
    <row r="193" spans="1:40" ht="18" customHeight="1">
      <c r="A193" s="204" t="s">
        <v>785</v>
      </c>
      <c r="B193" s="182" t="s">
        <v>95</v>
      </c>
      <c r="C193" s="147">
        <f>IF(SUM(E193:T193,V193:AG193,AJ193:AN193)=SUM(C194:C195),C194+C195,"ERR!!")</f>
        <v>7770</v>
      </c>
      <c r="D193" s="147">
        <f>IF(SUM(E193:T193)=SUM(D194:D195),D194+D195,"ERR!!")</f>
        <v>3994</v>
      </c>
      <c r="E193" s="161">
        <f aca="true" t="shared" si="141" ref="E193:Q193">E194+E195</f>
        <v>211</v>
      </c>
      <c r="F193" s="161">
        <f t="shared" si="141"/>
        <v>401</v>
      </c>
      <c r="G193" s="161">
        <f t="shared" si="141"/>
        <v>505</v>
      </c>
      <c r="H193" s="161">
        <f t="shared" si="141"/>
        <v>110</v>
      </c>
      <c r="I193" s="161">
        <f t="shared" si="141"/>
        <v>207</v>
      </c>
      <c r="J193" s="161">
        <f t="shared" si="141"/>
        <v>90</v>
      </c>
      <c r="K193" s="161">
        <f t="shared" si="141"/>
        <v>54</v>
      </c>
      <c r="L193" s="161">
        <f t="shared" si="141"/>
        <v>379</v>
      </c>
      <c r="M193" s="161">
        <f>M194+M195</f>
        <v>230</v>
      </c>
      <c r="N193" s="161">
        <f>N194+N195</f>
        <v>269</v>
      </c>
      <c r="O193" s="161">
        <f t="shared" si="141"/>
        <v>289</v>
      </c>
      <c r="P193" s="161">
        <f t="shared" si="141"/>
        <v>395</v>
      </c>
      <c r="Q193" s="161">
        <f t="shared" si="141"/>
        <v>105</v>
      </c>
      <c r="R193" s="161">
        <f>R194+R195</f>
        <v>54</v>
      </c>
      <c r="S193" s="161">
        <f>S194+S195</f>
        <v>481</v>
      </c>
      <c r="T193" s="161">
        <f>T194+T195</f>
        <v>214</v>
      </c>
      <c r="U193" s="147">
        <f>IF(SUM(V193:AG193,AJ193:AN193)=SUM(U194:U195),U194+U195,"ERR!!")</f>
        <v>3776</v>
      </c>
      <c r="V193" s="161">
        <f>V194+V195</f>
        <v>427</v>
      </c>
      <c r="W193" s="161">
        <f aca="true" t="shared" si="142" ref="W193:AE193">W194+W195</f>
        <v>46</v>
      </c>
      <c r="X193" s="161">
        <f t="shared" si="142"/>
        <v>104</v>
      </c>
      <c r="Y193" s="161">
        <f t="shared" si="142"/>
        <v>54</v>
      </c>
      <c r="Z193" s="161">
        <f t="shared" si="142"/>
        <v>86</v>
      </c>
      <c r="AA193" s="161">
        <f t="shared" si="142"/>
        <v>43</v>
      </c>
      <c r="AB193" s="161">
        <f t="shared" si="142"/>
        <v>15</v>
      </c>
      <c r="AC193" s="161">
        <f t="shared" si="142"/>
        <v>144</v>
      </c>
      <c r="AD193" s="161">
        <f t="shared" si="142"/>
        <v>285</v>
      </c>
      <c r="AE193" s="161">
        <f t="shared" si="142"/>
        <v>277</v>
      </c>
      <c r="AF193" s="161">
        <f>AF194+AF195</f>
        <v>103</v>
      </c>
      <c r="AG193" s="162">
        <f>AG194+AG195</f>
        <v>424</v>
      </c>
      <c r="AH193" s="207" t="s">
        <v>786</v>
      </c>
      <c r="AI193" s="160" t="s">
        <v>659</v>
      </c>
      <c r="AJ193" s="161">
        <f>AJ194+AJ195</f>
        <v>504</v>
      </c>
      <c r="AK193" s="161">
        <f>AK194+AK195</f>
        <v>391</v>
      </c>
      <c r="AL193" s="161">
        <f>AL194+AL195</f>
        <v>418</v>
      </c>
      <c r="AM193" s="161">
        <f>AM194+AM195</f>
        <v>383</v>
      </c>
      <c r="AN193" s="161">
        <f>AN194+AN195</f>
        <v>72</v>
      </c>
    </row>
    <row r="194" spans="1:40" ht="18" customHeight="1">
      <c r="A194" s="205"/>
      <c r="B194" s="182" t="s">
        <v>97</v>
      </c>
      <c r="C194" s="147">
        <f>SUM(E194:T194,V194:AG194,AJ194:AN194)</f>
        <v>4198</v>
      </c>
      <c r="D194" s="147">
        <f>SUM(E194:T194)</f>
        <v>2175</v>
      </c>
      <c r="E194" s="170">
        <v>100</v>
      </c>
      <c r="F194" s="170">
        <v>235</v>
      </c>
      <c r="G194" s="170">
        <v>297</v>
      </c>
      <c r="H194" s="170">
        <v>60</v>
      </c>
      <c r="I194" s="170">
        <v>107</v>
      </c>
      <c r="J194" s="170">
        <v>43</v>
      </c>
      <c r="K194" s="170">
        <v>22</v>
      </c>
      <c r="L194" s="170">
        <v>203</v>
      </c>
      <c r="M194" s="170">
        <v>112</v>
      </c>
      <c r="N194" s="170">
        <v>139</v>
      </c>
      <c r="O194" s="170">
        <v>150</v>
      </c>
      <c r="P194" s="170">
        <v>204</v>
      </c>
      <c r="Q194" s="170">
        <v>53</v>
      </c>
      <c r="R194" s="170">
        <v>27</v>
      </c>
      <c r="S194" s="170">
        <v>303</v>
      </c>
      <c r="T194" s="170">
        <v>120</v>
      </c>
      <c r="U194" s="147">
        <f>SUM(V194:AG194,AJ194:AN194)</f>
        <v>2023</v>
      </c>
      <c r="V194" s="170">
        <v>223</v>
      </c>
      <c r="W194" s="170">
        <v>25</v>
      </c>
      <c r="X194" s="170">
        <v>52</v>
      </c>
      <c r="Y194" s="170">
        <v>24</v>
      </c>
      <c r="Z194" s="170">
        <v>38</v>
      </c>
      <c r="AA194" s="170">
        <v>20</v>
      </c>
      <c r="AB194" s="170">
        <v>8</v>
      </c>
      <c r="AC194" s="170">
        <v>75</v>
      </c>
      <c r="AD194" s="170">
        <v>142</v>
      </c>
      <c r="AE194" s="170">
        <v>160</v>
      </c>
      <c r="AF194" s="170">
        <v>44</v>
      </c>
      <c r="AG194" s="172">
        <v>198</v>
      </c>
      <c r="AH194" s="186"/>
      <c r="AI194" s="160" t="s">
        <v>660</v>
      </c>
      <c r="AJ194" s="170">
        <v>272</v>
      </c>
      <c r="AK194" s="170">
        <v>232</v>
      </c>
      <c r="AL194" s="170">
        <v>236</v>
      </c>
      <c r="AM194" s="170">
        <v>235</v>
      </c>
      <c r="AN194" s="172">
        <v>39</v>
      </c>
    </row>
    <row r="195" spans="1:40" s="168" customFormat="1" ht="18" customHeight="1">
      <c r="A195" s="206"/>
      <c r="B195" s="183" t="s">
        <v>96</v>
      </c>
      <c r="C195" s="155">
        <f>SUM(E195:T195,V195:AG195,AJ195:AN195)</f>
        <v>3572</v>
      </c>
      <c r="D195" s="155">
        <f>SUM(E195:T195)</f>
        <v>1819</v>
      </c>
      <c r="E195" s="174">
        <v>111</v>
      </c>
      <c r="F195" s="174">
        <v>166</v>
      </c>
      <c r="G195" s="174">
        <v>208</v>
      </c>
      <c r="H195" s="174">
        <v>50</v>
      </c>
      <c r="I195" s="174">
        <v>100</v>
      </c>
      <c r="J195" s="174">
        <v>47</v>
      </c>
      <c r="K195" s="174">
        <v>32</v>
      </c>
      <c r="L195" s="174">
        <v>176</v>
      </c>
      <c r="M195" s="174">
        <v>118</v>
      </c>
      <c r="N195" s="174">
        <v>130</v>
      </c>
      <c r="O195" s="174">
        <v>139</v>
      </c>
      <c r="P195" s="174">
        <v>191</v>
      </c>
      <c r="Q195" s="174">
        <v>52</v>
      </c>
      <c r="R195" s="174">
        <v>27</v>
      </c>
      <c r="S195" s="174">
        <v>178</v>
      </c>
      <c r="T195" s="174">
        <v>94</v>
      </c>
      <c r="U195" s="155">
        <f>SUM(V195:AG195,AJ195:AN195)</f>
        <v>1753</v>
      </c>
      <c r="V195" s="174">
        <v>204</v>
      </c>
      <c r="W195" s="174">
        <v>21</v>
      </c>
      <c r="X195" s="174">
        <v>52</v>
      </c>
      <c r="Y195" s="174">
        <v>30</v>
      </c>
      <c r="Z195" s="174">
        <v>48</v>
      </c>
      <c r="AA195" s="174">
        <v>23</v>
      </c>
      <c r="AB195" s="174">
        <v>7</v>
      </c>
      <c r="AC195" s="174">
        <v>69</v>
      </c>
      <c r="AD195" s="174">
        <v>143</v>
      </c>
      <c r="AE195" s="174">
        <v>117</v>
      </c>
      <c r="AF195" s="174">
        <v>59</v>
      </c>
      <c r="AG195" s="175">
        <v>226</v>
      </c>
      <c r="AH195" s="186"/>
      <c r="AI195" s="164" t="s">
        <v>661</v>
      </c>
      <c r="AJ195" s="174">
        <v>232</v>
      </c>
      <c r="AK195" s="174">
        <v>159</v>
      </c>
      <c r="AL195" s="174">
        <v>182</v>
      </c>
      <c r="AM195" s="174">
        <v>148</v>
      </c>
      <c r="AN195" s="175">
        <v>33</v>
      </c>
    </row>
    <row r="196" spans="1:40" ht="18" customHeight="1">
      <c r="A196" s="205" t="s">
        <v>787</v>
      </c>
      <c r="B196" s="182" t="s">
        <v>95</v>
      </c>
      <c r="C196" s="147">
        <f>IF(SUM(E196:T196,V196:AG196,AJ196:AN196)=SUM(C197:C198),C197+C198,"ERR!!")</f>
        <v>6944</v>
      </c>
      <c r="D196" s="147">
        <f>IF(SUM(E196:T196)=SUM(D197:D198),D197+D198,"ERR!!")</f>
        <v>3573</v>
      </c>
      <c r="E196" s="161">
        <f aca="true" t="shared" si="143" ref="E196:Q196">E197+E198</f>
        <v>184</v>
      </c>
      <c r="F196" s="161">
        <f t="shared" si="143"/>
        <v>348</v>
      </c>
      <c r="G196" s="161">
        <f t="shared" si="143"/>
        <v>409</v>
      </c>
      <c r="H196" s="161">
        <f t="shared" si="143"/>
        <v>128</v>
      </c>
      <c r="I196" s="161">
        <f t="shared" si="143"/>
        <v>182</v>
      </c>
      <c r="J196" s="161">
        <f t="shared" si="143"/>
        <v>91</v>
      </c>
      <c r="K196" s="161">
        <f t="shared" si="143"/>
        <v>45</v>
      </c>
      <c r="L196" s="161">
        <f t="shared" si="143"/>
        <v>347</v>
      </c>
      <c r="M196" s="161">
        <f>M197+M198</f>
        <v>239</v>
      </c>
      <c r="N196" s="161">
        <f>N197+N198</f>
        <v>242</v>
      </c>
      <c r="O196" s="161">
        <f t="shared" si="143"/>
        <v>257</v>
      </c>
      <c r="P196" s="161">
        <f t="shared" si="143"/>
        <v>341</v>
      </c>
      <c r="Q196" s="161">
        <f t="shared" si="143"/>
        <v>100</v>
      </c>
      <c r="R196" s="161">
        <f>R197+R198</f>
        <v>36</v>
      </c>
      <c r="S196" s="161">
        <f>S197+S198</f>
        <v>417</v>
      </c>
      <c r="T196" s="161">
        <f>T197+T198</f>
        <v>207</v>
      </c>
      <c r="U196" s="147">
        <f>IF(SUM(V196:AG196,AJ196:AN196)=SUM(U197:U198),U197+U198,"ERR!!")</f>
        <v>3371</v>
      </c>
      <c r="V196" s="161">
        <f>V197+V198</f>
        <v>416</v>
      </c>
      <c r="W196" s="161">
        <f aca="true" t="shared" si="144" ref="W196:AF196">W197+W198</f>
        <v>36</v>
      </c>
      <c r="X196" s="161">
        <f t="shared" si="144"/>
        <v>102</v>
      </c>
      <c r="Y196" s="161">
        <f t="shared" si="144"/>
        <v>42</v>
      </c>
      <c r="Z196" s="161">
        <f t="shared" si="144"/>
        <v>67</v>
      </c>
      <c r="AA196" s="161">
        <f t="shared" si="144"/>
        <v>42</v>
      </c>
      <c r="AB196" s="161">
        <f t="shared" si="144"/>
        <v>13</v>
      </c>
      <c r="AC196" s="161">
        <f t="shared" si="144"/>
        <v>142</v>
      </c>
      <c r="AD196" s="161">
        <f t="shared" si="144"/>
        <v>236</v>
      </c>
      <c r="AE196" s="161">
        <f t="shared" si="144"/>
        <v>244</v>
      </c>
      <c r="AF196" s="161">
        <f t="shared" si="144"/>
        <v>104</v>
      </c>
      <c r="AG196" s="162">
        <f>AG197+AG198</f>
        <v>373</v>
      </c>
      <c r="AH196" s="206" t="s">
        <v>788</v>
      </c>
      <c r="AI196" s="160" t="s">
        <v>659</v>
      </c>
      <c r="AJ196" s="161">
        <f>AJ197+AJ198</f>
        <v>504</v>
      </c>
      <c r="AK196" s="161">
        <f>AK197+AK198</f>
        <v>304</v>
      </c>
      <c r="AL196" s="161">
        <f>AL197+AL198</f>
        <v>354</v>
      </c>
      <c r="AM196" s="161">
        <f>AM197+AM198</f>
        <v>317</v>
      </c>
      <c r="AN196" s="161">
        <f>AN197+AN198</f>
        <v>75</v>
      </c>
    </row>
    <row r="197" spans="1:40" ht="18" customHeight="1">
      <c r="A197" s="205"/>
      <c r="B197" s="182" t="s">
        <v>97</v>
      </c>
      <c r="C197" s="147">
        <f>SUM(E197:T197,V197:AG197,AJ197:AN197)</f>
        <v>3636</v>
      </c>
      <c r="D197" s="147">
        <f>SUM(E197:T197)</f>
        <v>1884</v>
      </c>
      <c r="E197" s="170">
        <v>81</v>
      </c>
      <c r="F197" s="170">
        <v>181</v>
      </c>
      <c r="G197" s="170">
        <v>210</v>
      </c>
      <c r="H197" s="170">
        <v>80</v>
      </c>
      <c r="I197" s="170">
        <v>102</v>
      </c>
      <c r="J197" s="170">
        <v>47</v>
      </c>
      <c r="K197" s="170">
        <v>22</v>
      </c>
      <c r="L197" s="170">
        <v>175</v>
      </c>
      <c r="M197" s="170">
        <v>118</v>
      </c>
      <c r="N197" s="170">
        <v>114</v>
      </c>
      <c r="O197" s="170">
        <v>120</v>
      </c>
      <c r="P197" s="170">
        <v>168</v>
      </c>
      <c r="Q197" s="170">
        <v>48</v>
      </c>
      <c r="R197" s="170">
        <v>22</v>
      </c>
      <c r="S197" s="170">
        <v>266</v>
      </c>
      <c r="T197" s="170">
        <v>130</v>
      </c>
      <c r="U197" s="147">
        <f>SUM(V197:AG197,AJ197:AN197)</f>
        <v>1752</v>
      </c>
      <c r="V197" s="170">
        <v>216</v>
      </c>
      <c r="W197" s="170">
        <v>16</v>
      </c>
      <c r="X197" s="170">
        <v>42</v>
      </c>
      <c r="Y197" s="170">
        <v>32</v>
      </c>
      <c r="Z197" s="170">
        <v>32</v>
      </c>
      <c r="AA197" s="170">
        <v>20</v>
      </c>
      <c r="AB197" s="170">
        <v>8</v>
      </c>
      <c r="AC197" s="170">
        <v>60</v>
      </c>
      <c r="AD197" s="170">
        <v>105</v>
      </c>
      <c r="AE197" s="170">
        <v>140</v>
      </c>
      <c r="AF197" s="170">
        <v>51</v>
      </c>
      <c r="AG197" s="172">
        <v>186</v>
      </c>
      <c r="AH197" s="186"/>
      <c r="AI197" s="160" t="s">
        <v>660</v>
      </c>
      <c r="AJ197" s="170">
        <v>265</v>
      </c>
      <c r="AK197" s="170">
        <v>175</v>
      </c>
      <c r="AL197" s="170">
        <v>190</v>
      </c>
      <c r="AM197" s="170">
        <v>175</v>
      </c>
      <c r="AN197" s="172">
        <v>39</v>
      </c>
    </row>
    <row r="198" spans="1:40" s="168" customFormat="1" ht="18" customHeight="1">
      <c r="A198" s="206"/>
      <c r="B198" s="183" t="s">
        <v>96</v>
      </c>
      <c r="C198" s="155">
        <f>SUM(E198:T198,V198:AG198,AJ198:AN198)</f>
        <v>3308</v>
      </c>
      <c r="D198" s="155">
        <f>SUM(E198:T198)</f>
        <v>1689</v>
      </c>
      <c r="E198" s="174">
        <v>103</v>
      </c>
      <c r="F198" s="174">
        <v>167</v>
      </c>
      <c r="G198" s="174">
        <v>199</v>
      </c>
      <c r="H198" s="174">
        <v>48</v>
      </c>
      <c r="I198" s="174">
        <v>80</v>
      </c>
      <c r="J198" s="174">
        <v>44</v>
      </c>
      <c r="K198" s="174">
        <v>23</v>
      </c>
      <c r="L198" s="174">
        <v>172</v>
      </c>
      <c r="M198" s="174">
        <v>121</v>
      </c>
      <c r="N198" s="174">
        <v>128</v>
      </c>
      <c r="O198" s="174">
        <v>137</v>
      </c>
      <c r="P198" s="174">
        <v>173</v>
      </c>
      <c r="Q198" s="174">
        <v>52</v>
      </c>
      <c r="R198" s="174">
        <v>14</v>
      </c>
      <c r="S198" s="174">
        <v>151</v>
      </c>
      <c r="T198" s="174">
        <v>77</v>
      </c>
      <c r="U198" s="155">
        <f>SUM(V198:AG198,AJ198:AN198)</f>
        <v>1619</v>
      </c>
      <c r="V198" s="174">
        <v>200</v>
      </c>
      <c r="W198" s="174">
        <v>20</v>
      </c>
      <c r="X198" s="174">
        <v>60</v>
      </c>
      <c r="Y198" s="174">
        <v>10</v>
      </c>
      <c r="Z198" s="174">
        <v>35</v>
      </c>
      <c r="AA198" s="174">
        <v>22</v>
      </c>
      <c r="AB198" s="174">
        <v>5</v>
      </c>
      <c r="AC198" s="174">
        <v>82</v>
      </c>
      <c r="AD198" s="174">
        <v>131</v>
      </c>
      <c r="AE198" s="174">
        <v>104</v>
      </c>
      <c r="AF198" s="174">
        <v>53</v>
      </c>
      <c r="AG198" s="175">
        <v>187</v>
      </c>
      <c r="AH198" s="186"/>
      <c r="AI198" s="164" t="s">
        <v>661</v>
      </c>
      <c r="AJ198" s="174">
        <v>239</v>
      </c>
      <c r="AK198" s="174">
        <v>129</v>
      </c>
      <c r="AL198" s="174">
        <v>164</v>
      </c>
      <c r="AM198" s="174">
        <v>142</v>
      </c>
      <c r="AN198" s="175">
        <v>36</v>
      </c>
    </row>
    <row r="199" spans="1:40" ht="18" customHeight="1">
      <c r="A199" s="189" t="s">
        <v>789</v>
      </c>
      <c r="B199" s="180" t="s">
        <v>95</v>
      </c>
      <c r="C199" s="147">
        <f>IF(SUM(E199:T199,V199:AG199,AJ199:AN199)=SUM(C200:C201),C200+C201,"ERR!!")</f>
        <v>7387</v>
      </c>
      <c r="D199" s="147">
        <f>IF(SUM(E199:T199)=SUM(D200:D201),D200+D201,"ERR!!")</f>
        <v>3822</v>
      </c>
      <c r="E199" s="179">
        <f aca="true" t="shared" si="145" ref="E199:Q199">E200+E201</f>
        <v>213</v>
      </c>
      <c r="F199" s="179">
        <f t="shared" si="145"/>
        <v>382</v>
      </c>
      <c r="G199" s="179">
        <f t="shared" si="145"/>
        <v>494</v>
      </c>
      <c r="H199" s="179">
        <f t="shared" si="145"/>
        <v>113</v>
      </c>
      <c r="I199" s="179">
        <f t="shared" si="145"/>
        <v>156</v>
      </c>
      <c r="J199" s="179">
        <f t="shared" si="145"/>
        <v>112</v>
      </c>
      <c r="K199" s="179">
        <f t="shared" si="145"/>
        <v>38</v>
      </c>
      <c r="L199" s="179">
        <f t="shared" si="145"/>
        <v>374</v>
      </c>
      <c r="M199" s="179">
        <f>M200+M201</f>
        <v>239</v>
      </c>
      <c r="N199" s="179">
        <f>N200+N201</f>
        <v>298</v>
      </c>
      <c r="O199" s="179">
        <f t="shared" si="145"/>
        <v>266</v>
      </c>
      <c r="P199" s="179">
        <f t="shared" si="145"/>
        <v>391</v>
      </c>
      <c r="Q199" s="179">
        <f t="shared" si="145"/>
        <v>114</v>
      </c>
      <c r="R199" s="179">
        <f>R200+R201</f>
        <v>40</v>
      </c>
      <c r="S199" s="179">
        <f>S200+S201</f>
        <v>396</v>
      </c>
      <c r="T199" s="179">
        <f>T200+T201</f>
        <v>196</v>
      </c>
      <c r="U199" s="147">
        <f>IF(SUM(V199:AG199,AJ199:AN199)=SUM(U200:U201),U200+U201,"ERR!!")</f>
        <v>3565</v>
      </c>
      <c r="V199" s="179">
        <f>V200+V201</f>
        <v>424</v>
      </c>
      <c r="W199" s="179">
        <f aca="true" t="shared" si="146" ref="W199:AE199">W200+W201</f>
        <v>47</v>
      </c>
      <c r="X199" s="179">
        <f t="shared" si="146"/>
        <v>115</v>
      </c>
      <c r="Y199" s="179">
        <f t="shared" si="146"/>
        <v>60</v>
      </c>
      <c r="Z199" s="179">
        <f t="shared" si="146"/>
        <v>91</v>
      </c>
      <c r="AA199" s="179">
        <f t="shared" si="146"/>
        <v>59</v>
      </c>
      <c r="AB199" s="179">
        <f t="shared" si="146"/>
        <v>25</v>
      </c>
      <c r="AC199" s="179">
        <f t="shared" si="146"/>
        <v>141</v>
      </c>
      <c r="AD199" s="179">
        <f t="shared" si="146"/>
        <v>294</v>
      </c>
      <c r="AE199" s="179">
        <f t="shared" si="146"/>
        <v>234</v>
      </c>
      <c r="AF199" s="179">
        <f>AF200+AF201</f>
        <v>109</v>
      </c>
      <c r="AG199" s="181">
        <f>AG200+AG201</f>
        <v>400</v>
      </c>
      <c r="AH199" s="186" t="s">
        <v>790</v>
      </c>
      <c r="AI199" s="169" t="s">
        <v>659</v>
      </c>
      <c r="AJ199" s="179">
        <f>AJ200+AJ201</f>
        <v>470</v>
      </c>
      <c r="AK199" s="179">
        <f>AK200+AK201</f>
        <v>334</v>
      </c>
      <c r="AL199" s="179">
        <f>AL200+AL201</f>
        <v>388</v>
      </c>
      <c r="AM199" s="179">
        <f>AM200+AM201</f>
        <v>282</v>
      </c>
      <c r="AN199" s="161">
        <f>AN200+AN201</f>
        <v>92</v>
      </c>
    </row>
    <row r="200" spans="1:40" ht="18" customHeight="1">
      <c r="A200" s="205"/>
      <c r="B200" s="182" t="s">
        <v>97</v>
      </c>
      <c r="C200" s="147">
        <f>SUM(E200:T200,V200:AG200,AJ200:AN200)</f>
        <v>3856</v>
      </c>
      <c r="D200" s="147">
        <f>SUM(E200:T200)</f>
        <v>2017</v>
      </c>
      <c r="E200" s="170">
        <v>104</v>
      </c>
      <c r="F200" s="170">
        <v>209</v>
      </c>
      <c r="G200" s="170">
        <v>242</v>
      </c>
      <c r="H200" s="170">
        <v>52</v>
      </c>
      <c r="I200" s="170">
        <v>81</v>
      </c>
      <c r="J200" s="170">
        <v>61</v>
      </c>
      <c r="K200" s="170">
        <v>18</v>
      </c>
      <c r="L200" s="170">
        <v>190</v>
      </c>
      <c r="M200" s="170">
        <v>120</v>
      </c>
      <c r="N200" s="170">
        <v>133</v>
      </c>
      <c r="O200" s="170">
        <v>143</v>
      </c>
      <c r="P200" s="170">
        <v>217</v>
      </c>
      <c r="Q200" s="170">
        <v>56</v>
      </c>
      <c r="R200" s="170">
        <v>22</v>
      </c>
      <c r="S200" s="170">
        <v>255</v>
      </c>
      <c r="T200" s="170">
        <v>114</v>
      </c>
      <c r="U200" s="147">
        <f>SUM(V200:AG200,AJ200:AN200)</f>
        <v>1839</v>
      </c>
      <c r="V200" s="170">
        <v>218</v>
      </c>
      <c r="W200" s="170">
        <v>24</v>
      </c>
      <c r="X200" s="170">
        <v>57</v>
      </c>
      <c r="Y200" s="170">
        <v>29</v>
      </c>
      <c r="Z200" s="170">
        <v>43</v>
      </c>
      <c r="AA200" s="170">
        <v>31</v>
      </c>
      <c r="AB200" s="170">
        <v>9</v>
      </c>
      <c r="AC200" s="170">
        <v>82</v>
      </c>
      <c r="AD200" s="170">
        <v>127</v>
      </c>
      <c r="AE200" s="170">
        <v>147</v>
      </c>
      <c r="AF200" s="170">
        <v>46</v>
      </c>
      <c r="AG200" s="172">
        <v>193</v>
      </c>
      <c r="AH200" s="186"/>
      <c r="AI200" s="160" t="s">
        <v>660</v>
      </c>
      <c r="AJ200" s="170">
        <v>232</v>
      </c>
      <c r="AK200" s="170">
        <v>181</v>
      </c>
      <c r="AL200" s="170">
        <v>212</v>
      </c>
      <c r="AM200" s="170">
        <v>161</v>
      </c>
      <c r="AN200" s="172">
        <v>47</v>
      </c>
    </row>
    <row r="201" spans="1:40" ht="18" customHeight="1">
      <c r="A201" s="206"/>
      <c r="B201" s="183" t="s">
        <v>96</v>
      </c>
      <c r="C201" s="155">
        <f>SUM(E201:T201,V201:AG201,AJ201:AN201)</f>
        <v>3531</v>
      </c>
      <c r="D201" s="155">
        <f>SUM(E201:T201)</f>
        <v>1805</v>
      </c>
      <c r="E201" s="174">
        <v>109</v>
      </c>
      <c r="F201" s="174">
        <v>173</v>
      </c>
      <c r="G201" s="174">
        <v>252</v>
      </c>
      <c r="H201" s="174">
        <v>61</v>
      </c>
      <c r="I201" s="174">
        <v>75</v>
      </c>
      <c r="J201" s="174">
        <v>51</v>
      </c>
      <c r="K201" s="174">
        <v>20</v>
      </c>
      <c r="L201" s="174">
        <v>184</v>
      </c>
      <c r="M201" s="174">
        <v>119</v>
      </c>
      <c r="N201" s="174">
        <v>165</v>
      </c>
      <c r="O201" s="174">
        <v>123</v>
      </c>
      <c r="P201" s="174">
        <v>174</v>
      </c>
      <c r="Q201" s="174">
        <v>58</v>
      </c>
      <c r="R201" s="174">
        <v>18</v>
      </c>
      <c r="S201" s="174">
        <v>141</v>
      </c>
      <c r="T201" s="174">
        <v>82</v>
      </c>
      <c r="U201" s="155">
        <f>SUM(V201:AG201,AJ201:AN201)</f>
        <v>1726</v>
      </c>
      <c r="V201" s="174">
        <v>206</v>
      </c>
      <c r="W201" s="174">
        <v>23</v>
      </c>
      <c r="X201" s="174">
        <v>58</v>
      </c>
      <c r="Y201" s="174">
        <v>31</v>
      </c>
      <c r="Z201" s="174">
        <v>48</v>
      </c>
      <c r="AA201" s="174">
        <v>28</v>
      </c>
      <c r="AB201" s="174">
        <v>16</v>
      </c>
      <c r="AC201" s="174">
        <v>59</v>
      </c>
      <c r="AD201" s="174">
        <v>167</v>
      </c>
      <c r="AE201" s="174">
        <v>87</v>
      </c>
      <c r="AF201" s="174">
        <v>63</v>
      </c>
      <c r="AG201" s="175">
        <v>207</v>
      </c>
      <c r="AH201" s="186"/>
      <c r="AI201" s="164" t="s">
        <v>661</v>
      </c>
      <c r="AJ201" s="174">
        <v>238</v>
      </c>
      <c r="AK201" s="174">
        <v>153</v>
      </c>
      <c r="AL201" s="174">
        <v>176</v>
      </c>
      <c r="AM201" s="174">
        <v>121</v>
      </c>
      <c r="AN201" s="175">
        <v>45</v>
      </c>
    </row>
    <row r="202" spans="1:40" ht="18" customHeight="1">
      <c r="A202" s="189" t="s">
        <v>791</v>
      </c>
      <c r="B202" s="180" t="s">
        <v>95</v>
      </c>
      <c r="C202" s="147">
        <f>IF(SUM(E202:T202,V202:AG202,AJ202:AN202)=SUM(C203:C204),C203+C204,"ERR!!")</f>
        <v>5634</v>
      </c>
      <c r="D202" s="147">
        <f>IF(SUM(E202:T202)=SUM(D203:D204),D203+D204,"ERR!!")</f>
        <v>2893</v>
      </c>
      <c r="E202" s="179">
        <f aca="true" t="shared" si="147" ref="E202:Q202">E203+E204</f>
        <v>187</v>
      </c>
      <c r="F202" s="179">
        <f t="shared" si="147"/>
        <v>252</v>
      </c>
      <c r="G202" s="179">
        <f t="shared" si="147"/>
        <v>321</v>
      </c>
      <c r="H202" s="179">
        <f t="shared" si="147"/>
        <v>91</v>
      </c>
      <c r="I202" s="179">
        <f t="shared" si="147"/>
        <v>140</v>
      </c>
      <c r="J202" s="179">
        <f t="shared" si="147"/>
        <v>90</v>
      </c>
      <c r="K202" s="179">
        <f t="shared" si="147"/>
        <v>47</v>
      </c>
      <c r="L202" s="179">
        <f t="shared" si="147"/>
        <v>275</v>
      </c>
      <c r="M202" s="179">
        <f>M203+M204</f>
        <v>204</v>
      </c>
      <c r="N202" s="179">
        <f>N203+N204</f>
        <v>210</v>
      </c>
      <c r="O202" s="179">
        <f t="shared" si="147"/>
        <v>233</v>
      </c>
      <c r="P202" s="179">
        <f t="shared" si="147"/>
        <v>327</v>
      </c>
      <c r="Q202" s="179">
        <f t="shared" si="147"/>
        <v>88</v>
      </c>
      <c r="R202" s="179">
        <f>R203+R204</f>
        <v>36</v>
      </c>
      <c r="S202" s="179">
        <f>S203+S204</f>
        <v>239</v>
      </c>
      <c r="T202" s="179">
        <f>T203+T204</f>
        <v>153</v>
      </c>
      <c r="U202" s="147">
        <f>IF(SUM(V202:AG202,AJ202:AN202)=SUM(U203:U204),U203+U204,"ERR!!")</f>
        <v>2741</v>
      </c>
      <c r="V202" s="179">
        <f>V203+V204</f>
        <v>340</v>
      </c>
      <c r="W202" s="179">
        <f aca="true" t="shared" si="148" ref="W202:AE202">W203+W204</f>
        <v>59</v>
      </c>
      <c r="X202" s="179">
        <f t="shared" si="148"/>
        <v>89</v>
      </c>
      <c r="Y202" s="179">
        <f t="shared" si="148"/>
        <v>43</v>
      </c>
      <c r="Z202" s="179">
        <f t="shared" si="148"/>
        <v>94</v>
      </c>
      <c r="AA202" s="179">
        <f t="shared" si="148"/>
        <v>41</v>
      </c>
      <c r="AB202" s="179">
        <f t="shared" si="148"/>
        <v>20</v>
      </c>
      <c r="AC202" s="179">
        <f t="shared" si="148"/>
        <v>104</v>
      </c>
      <c r="AD202" s="179">
        <f t="shared" si="148"/>
        <v>245</v>
      </c>
      <c r="AE202" s="179">
        <f t="shared" si="148"/>
        <v>205</v>
      </c>
      <c r="AF202" s="179">
        <f>AF203+AF204</f>
        <v>86</v>
      </c>
      <c r="AG202" s="181">
        <f>AG203+AG204</f>
        <v>313</v>
      </c>
      <c r="AH202" s="186" t="s">
        <v>792</v>
      </c>
      <c r="AI202" s="169" t="s">
        <v>659</v>
      </c>
      <c r="AJ202" s="179">
        <f>AJ203+AJ204</f>
        <v>357</v>
      </c>
      <c r="AK202" s="179">
        <f>AK203+AK204</f>
        <v>213</v>
      </c>
      <c r="AL202" s="179">
        <f>AL203+AL204</f>
        <v>253</v>
      </c>
      <c r="AM202" s="179">
        <f>AM203+AM204</f>
        <v>203</v>
      </c>
      <c r="AN202" s="161">
        <f>AN203+AN204</f>
        <v>76</v>
      </c>
    </row>
    <row r="203" spans="1:40" ht="18" customHeight="1">
      <c r="A203" s="205"/>
      <c r="B203" s="182" t="s">
        <v>97</v>
      </c>
      <c r="C203" s="147">
        <f>SUM(E203:T203,V203:AG203,AJ203:AN203)</f>
        <v>3028</v>
      </c>
      <c r="D203" s="147">
        <f>SUM(E203:T203)</f>
        <v>1561</v>
      </c>
      <c r="E203" s="170">
        <v>98</v>
      </c>
      <c r="F203" s="170">
        <v>154</v>
      </c>
      <c r="G203" s="170">
        <v>173</v>
      </c>
      <c r="H203" s="170">
        <v>50</v>
      </c>
      <c r="I203" s="170">
        <v>76</v>
      </c>
      <c r="J203" s="170">
        <v>44</v>
      </c>
      <c r="K203" s="170">
        <v>18</v>
      </c>
      <c r="L203" s="170">
        <v>147</v>
      </c>
      <c r="M203" s="170">
        <v>102</v>
      </c>
      <c r="N203" s="170">
        <v>99</v>
      </c>
      <c r="O203" s="170">
        <v>125</v>
      </c>
      <c r="P203" s="170">
        <v>174</v>
      </c>
      <c r="Q203" s="170">
        <v>40</v>
      </c>
      <c r="R203" s="170">
        <v>20</v>
      </c>
      <c r="S203" s="170">
        <v>164</v>
      </c>
      <c r="T203" s="170">
        <v>77</v>
      </c>
      <c r="U203" s="147">
        <f>SUM(V203:AG203,AJ203:AN203)</f>
        <v>1467</v>
      </c>
      <c r="V203" s="170">
        <v>182</v>
      </c>
      <c r="W203" s="170">
        <v>28</v>
      </c>
      <c r="X203" s="170">
        <v>47</v>
      </c>
      <c r="Y203" s="170">
        <v>17</v>
      </c>
      <c r="Z203" s="170">
        <v>44</v>
      </c>
      <c r="AA203" s="170">
        <v>23</v>
      </c>
      <c r="AB203" s="170">
        <v>13</v>
      </c>
      <c r="AC203" s="170">
        <v>60</v>
      </c>
      <c r="AD203" s="170">
        <v>135</v>
      </c>
      <c r="AE203" s="170">
        <v>108</v>
      </c>
      <c r="AF203" s="170">
        <v>49</v>
      </c>
      <c r="AG203" s="172">
        <v>164</v>
      </c>
      <c r="AH203" s="186"/>
      <c r="AI203" s="160" t="s">
        <v>660</v>
      </c>
      <c r="AJ203" s="170">
        <v>186</v>
      </c>
      <c r="AK203" s="170">
        <v>119</v>
      </c>
      <c r="AL203" s="170">
        <v>139</v>
      </c>
      <c r="AM203" s="170">
        <v>116</v>
      </c>
      <c r="AN203" s="172">
        <v>37</v>
      </c>
    </row>
    <row r="204" spans="1:40" s="168" customFormat="1" ht="18" customHeight="1">
      <c r="A204" s="206"/>
      <c r="B204" s="183" t="s">
        <v>96</v>
      </c>
      <c r="C204" s="155">
        <f>SUM(E204:T204,V204:AG204,AJ204:AN204)</f>
        <v>2606</v>
      </c>
      <c r="D204" s="155">
        <f>SUM(E204:T204)</f>
        <v>1332</v>
      </c>
      <c r="E204" s="174">
        <v>89</v>
      </c>
      <c r="F204" s="174">
        <v>98</v>
      </c>
      <c r="G204" s="174">
        <v>148</v>
      </c>
      <c r="H204" s="174">
        <v>41</v>
      </c>
      <c r="I204" s="174">
        <v>64</v>
      </c>
      <c r="J204" s="174">
        <v>46</v>
      </c>
      <c r="K204" s="174">
        <v>29</v>
      </c>
      <c r="L204" s="174">
        <v>128</v>
      </c>
      <c r="M204" s="174">
        <v>102</v>
      </c>
      <c r="N204" s="174">
        <v>111</v>
      </c>
      <c r="O204" s="174">
        <v>108</v>
      </c>
      <c r="P204" s="174">
        <v>153</v>
      </c>
      <c r="Q204" s="174">
        <v>48</v>
      </c>
      <c r="R204" s="174">
        <v>16</v>
      </c>
      <c r="S204" s="174">
        <v>75</v>
      </c>
      <c r="T204" s="174">
        <v>76</v>
      </c>
      <c r="U204" s="155">
        <f>SUM(V204:AG204,AJ204:AN204)</f>
        <v>1274</v>
      </c>
      <c r="V204" s="174">
        <v>158</v>
      </c>
      <c r="W204" s="174">
        <v>31</v>
      </c>
      <c r="X204" s="174">
        <v>42</v>
      </c>
      <c r="Y204" s="174">
        <v>26</v>
      </c>
      <c r="Z204" s="174">
        <v>50</v>
      </c>
      <c r="AA204" s="174">
        <v>18</v>
      </c>
      <c r="AB204" s="174">
        <v>7</v>
      </c>
      <c r="AC204" s="174">
        <v>44</v>
      </c>
      <c r="AD204" s="174">
        <v>110</v>
      </c>
      <c r="AE204" s="174">
        <v>97</v>
      </c>
      <c r="AF204" s="174">
        <v>37</v>
      </c>
      <c r="AG204" s="175">
        <v>149</v>
      </c>
      <c r="AH204" s="186"/>
      <c r="AI204" s="164" t="s">
        <v>661</v>
      </c>
      <c r="AJ204" s="174">
        <v>171</v>
      </c>
      <c r="AK204" s="174">
        <v>94</v>
      </c>
      <c r="AL204" s="174">
        <v>114</v>
      </c>
      <c r="AM204" s="174">
        <v>87</v>
      </c>
      <c r="AN204" s="175">
        <v>39</v>
      </c>
    </row>
    <row r="205" spans="1:40" ht="18" customHeight="1">
      <c r="A205" s="204" t="s">
        <v>793</v>
      </c>
      <c r="B205" s="182" t="s">
        <v>95</v>
      </c>
      <c r="C205" s="147">
        <f>IF(SUM(E205:T205,V205:AG205,AJ205:AN205)=SUM(C206:C207),C206+C207,"ERR!!")</f>
        <v>24742</v>
      </c>
      <c r="D205" s="147">
        <f>IF(SUM(E205:T205)=SUM(D206:D207),D206+D207,"ERR!!")</f>
        <v>12635</v>
      </c>
      <c r="E205" s="161">
        <f aca="true" t="shared" si="149" ref="E205:AG205">E206+E207</f>
        <v>909</v>
      </c>
      <c r="F205" s="161">
        <f t="shared" si="149"/>
        <v>1199</v>
      </c>
      <c r="G205" s="161">
        <f t="shared" si="149"/>
        <v>1523</v>
      </c>
      <c r="H205" s="161">
        <f t="shared" si="149"/>
        <v>435</v>
      </c>
      <c r="I205" s="161">
        <f t="shared" si="149"/>
        <v>667</v>
      </c>
      <c r="J205" s="161">
        <f t="shared" si="149"/>
        <v>425</v>
      </c>
      <c r="K205" s="161">
        <f t="shared" si="149"/>
        <v>273</v>
      </c>
      <c r="L205" s="161">
        <f t="shared" si="149"/>
        <v>1150</v>
      </c>
      <c r="M205" s="161">
        <f t="shared" si="149"/>
        <v>834</v>
      </c>
      <c r="N205" s="161">
        <f t="shared" si="149"/>
        <v>942</v>
      </c>
      <c r="O205" s="161">
        <f t="shared" si="149"/>
        <v>928</v>
      </c>
      <c r="P205" s="161">
        <f t="shared" si="149"/>
        <v>1330</v>
      </c>
      <c r="Q205" s="161">
        <f t="shared" si="149"/>
        <v>481</v>
      </c>
      <c r="R205" s="161">
        <f t="shared" si="149"/>
        <v>152</v>
      </c>
      <c r="S205" s="161">
        <f t="shared" si="149"/>
        <v>795</v>
      </c>
      <c r="T205" s="161">
        <f t="shared" si="149"/>
        <v>592</v>
      </c>
      <c r="U205" s="147">
        <f>IF(SUM(V205:AG205,AJ205:AN205)=SUM(U206:U207),U206+U207,"ERR!!")</f>
        <v>12107</v>
      </c>
      <c r="V205" s="161">
        <f>V206+V207</f>
        <v>1656</v>
      </c>
      <c r="W205" s="161">
        <f t="shared" si="149"/>
        <v>242</v>
      </c>
      <c r="X205" s="161">
        <f t="shared" si="149"/>
        <v>461</v>
      </c>
      <c r="Y205" s="161">
        <f t="shared" si="149"/>
        <v>238</v>
      </c>
      <c r="Z205" s="161">
        <f t="shared" si="149"/>
        <v>444</v>
      </c>
      <c r="AA205" s="161">
        <f t="shared" si="149"/>
        <v>280</v>
      </c>
      <c r="AB205" s="161">
        <f t="shared" si="149"/>
        <v>101</v>
      </c>
      <c r="AC205" s="161">
        <f t="shared" si="149"/>
        <v>608</v>
      </c>
      <c r="AD205" s="161">
        <f t="shared" si="149"/>
        <v>1009</v>
      </c>
      <c r="AE205" s="161">
        <f t="shared" si="149"/>
        <v>787</v>
      </c>
      <c r="AF205" s="161">
        <f>SUM(AF208,AF211,AF214,AF217,AF220)</f>
        <v>383</v>
      </c>
      <c r="AG205" s="162">
        <f t="shared" si="149"/>
        <v>1393</v>
      </c>
      <c r="AH205" s="207" t="s">
        <v>794</v>
      </c>
      <c r="AI205" s="160" t="s">
        <v>659</v>
      </c>
      <c r="AJ205" s="161">
        <f>AJ206+AJ207</f>
        <v>1458</v>
      </c>
      <c r="AK205" s="161">
        <f>AK206+AK207</f>
        <v>907</v>
      </c>
      <c r="AL205" s="161">
        <f>AL206+AL207</f>
        <v>1074</v>
      </c>
      <c r="AM205" s="161">
        <f>AM206+AM207</f>
        <v>784</v>
      </c>
      <c r="AN205" s="161">
        <f>AN206+AN207</f>
        <v>282</v>
      </c>
    </row>
    <row r="206" spans="1:40" ht="18" customHeight="1">
      <c r="A206" s="205"/>
      <c r="B206" s="182" t="s">
        <v>97</v>
      </c>
      <c r="C206" s="147">
        <f>SUM(E206:T206,V206:AG206,AJ206:AN206)</f>
        <v>13111</v>
      </c>
      <c r="D206" s="147">
        <f>SUM(E206:T206)</f>
        <v>6746</v>
      </c>
      <c r="E206" s="161">
        <f aca="true" t="shared" si="150" ref="E206:Q207">SUM(E209,E212,E215,E218,E221)</f>
        <v>452</v>
      </c>
      <c r="F206" s="161">
        <f t="shared" si="150"/>
        <v>668</v>
      </c>
      <c r="G206" s="161">
        <f t="shared" si="150"/>
        <v>792</v>
      </c>
      <c r="H206" s="161">
        <f t="shared" si="150"/>
        <v>216</v>
      </c>
      <c r="I206" s="161">
        <f t="shared" si="150"/>
        <v>335</v>
      </c>
      <c r="J206" s="161">
        <f t="shared" si="150"/>
        <v>212</v>
      </c>
      <c r="K206" s="161">
        <f t="shared" si="150"/>
        <v>139</v>
      </c>
      <c r="L206" s="161">
        <f t="shared" si="150"/>
        <v>645</v>
      </c>
      <c r="M206" s="161">
        <f t="shared" si="150"/>
        <v>446</v>
      </c>
      <c r="N206" s="161">
        <f t="shared" si="150"/>
        <v>510</v>
      </c>
      <c r="O206" s="161">
        <f t="shared" si="150"/>
        <v>511</v>
      </c>
      <c r="P206" s="161">
        <f t="shared" si="150"/>
        <v>688</v>
      </c>
      <c r="Q206" s="161">
        <f t="shared" si="150"/>
        <v>257</v>
      </c>
      <c r="R206" s="161">
        <f>SUM(R209,R212,R215,R218,R221)</f>
        <v>75</v>
      </c>
      <c r="S206" s="161">
        <f>SUM(S209,S212,S215,S218,S221)</f>
        <v>498</v>
      </c>
      <c r="T206" s="161">
        <f aca="true" t="shared" si="151" ref="T206:AG207">SUM(T209,T212,T215,T218,T221)</f>
        <v>302</v>
      </c>
      <c r="U206" s="147">
        <f>SUM(V206:AG206,AJ206:AN206)</f>
        <v>6365</v>
      </c>
      <c r="V206" s="161">
        <f>SUM(V209,V212,V215,V218,V221)</f>
        <v>822</v>
      </c>
      <c r="W206" s="161">
        <f t="shared" si="151"/>
        <v>121</v>
      </c>
      <c r="X206" s="161">
        <f t="shared" si="151"/>
        <v>234</v>
      </c>
      <c r="Y206" s="161">
        <f t="shared" si="151"/>
        <v>116</v>
      </c>
      <c r="Z206" s="161">
        <f t="shared" si="151"/>
        <v>213</v>
      </c>
      <c r="AA206" s="161">
        <f t="shared" si="151"/>
        <v>137</v>
      </c>
      <c r="AB206" s="161">
        <f t="shared" si="151"/>
        <v>48</v>
      </c>
      <c r="AC206" s="161">
        <f t="shared" si="151"/>
        <v>274</v>
      </c>
      <c r="AD206" s="161">
        <f t="shared" si="151"/>
        <v>508</v>
      </c>
      <c r="AE206" s="161">
        <f t="shared" si="151"/>
        <v>431</v>
      </c>
      <c r="AF206" s="161">
        <f t="shared" si="151"/>
        <v>189</v>
      </c>
      <c r="AG206" s="162">
        <f t="shared" si="151"/>
        <v>741</v>
      </c>
      <c r="AH206" s="186"/>
      <c r="AI206" s="160" t="s">
        <v>660</v>
      </c>
      <c r="AJ206" s="161">
        <f aca="true" t="shared" si="152" ref="AJ206:AM207">SUM(AJ209,AJ212,AJ215,AJ218,AJ221)</f>
        <v>813</v>
      </c>
      <c r="AK206" s="161">
        <f t="shared" si="152"/>
        <v>501</v>
      </c>
      <c r="AL206" s="161">
        <f t="shared" si="152"/>
        <v>601</v>
      </c>
      <c r="AM206" s="161">
        <f t="shared" si="152"/>
        <v>458</v>
      </c>
      <c r="AN206" s="161">
        <f>SUM(AN209+AN212+AN215+AN218+AN221)</f>
        <v>158</v>
      </c>
    </row>
    <row r="207" spans="1:40" s="168" customFormat="1" ht="18" customHeight="1">
      <c r="A207" s="206"/>
      <c r="B207" s="183" t="s">
        <v>96</v>
      </c>
      <c r="C207" s="155">
        <f>SUM(E207:T207,V207:AG207,AJ207:AN207)</f>
        <v>11631</v>
      </c>
      <c r="D207" s="155">
        <f>SUM(E207:T207)</f>
        <v>5889</v>
      </c>
      <c r="E207" s="165">
        <f t="shared" si="150"/>
        <v>457</v>
      </c>
      <c r="F207" s="165">
        <f t="shared" si="150"/>
        <v>531</v>
      </c>
      <c r="G207" s="165">
        <f t="shared" si="150"/>
        <v>731</v>
      </c>
      <c r="H207" s="165">
        <f t="shared" si="150"/>
        <v>219</v>
      </c>
      <c r="I207" s="165">
        <f t="shared" si="150"/>
        <v>332</v>
      </c>
      <c r="J207" s="165">
        <f t="shared" si="150"/>
        <v>213</v>
      </c>
      <c r="K207" s="165">
        <f t="shared" si="150"/>
        <v>134</v>
      </c>
      <c r="L207" s="165">
        <f t="shared" si="150"/>
        <v>505</v>
      </c>
      <c r="M207" s="165">
        <f t="shared" si="150"/>
        <v>388</v>
      </c>
      <c r="N207" s="165">
        <f t="shared" si="150"/>
        <v>432</v>
      </c>
      <c r="O207" s="165">
        <f t="shared" si="150"/>
        <v>417</v>
      </c>
      <c r="P207" s="165">
        <f t="shared" si="150"/>
        <v>642</v>
      </c>
      <c r="Q207" s="165">
        <f t="shared" si="150"/>
        <v>224</v>
      </c>
      <c r="R207" s="165">
        <f>SUM(R210,R213,R216,R219,R222)</f>
        <v>77</v>
      </c>
      <c r="S207" s="165">
        <f>SUM(S210,S213,S216,S219,S222)</f>
        <v>297</v>
      </c>
      <c r="T207" s="165">
        <f t="shared" si="151"/>
        <v>290</v>
      </c>
      <c r="U207" s="155">
        <f>SUM(V207:AG207,AJ207:AN207)</f>
        <v>5742</v>
      </c>
      <c r="V207" s="165">
        <f>SUM(V210,V213,V216,V219,V222)</f>
        <v>834</v>
      </c>
      <c r="W207" s="165">
        <f t="shared" si="151"/>
        <v>121</v>
      </c>
      <c r="X207" s="165">
        <f t="shared" si="151"/>
        <v>227</v>
      </c>
      <c r="Y207" s="165">
        <f t="shared" si="151"/>
        <v>122</v>
      </c>
      <c r="Z207" s="165">
        <f t="shared" si="151"/>
        <v>231</v>
      </c>
      <c r="AA207" s="165">
        <f t="shared" si="151"/>
        <v>143</v>
      </c>
      <c r="AB207" s="165">
        <f t="shared" si="151"/>
        <v>53</v>
      </c>
      <c r="AC207" s="165">
        <f t="shared" si="151"/>
        <v>334</v>
      </c>
      <c r="AD207" s="165">
        <f t="shared" si="151"/>
        <v>501</v>
      </c>
      <c r="AE207" s="165">
        <f t="shared" si="151"/>
        <v>356</v>
      </c>
      <c r="AF207" s="161">
        <f t="shared" si="151"/>
        <v>194</v>
      </c>
      <c r="AG207" s="166">
        <f t="shared" si="151"/>
        <v>652</v>
      </c>
      <c r="AH207" s="186"/>
      <c r="AI207" s="164" t="s">
        <v>661</v>
      </c>
      <c r="AJ207" s="165">
        <f t="shared" si="152"/>
        <v>645</v>
      </c>
      <c r="AK207" s="165">
        <f t="shared" si="152"/>
        <v>406</v>
      </c>
      <c r="AL207" s="165">
        <f t="shared" si="152"/>
        <v>473</v>
      </c>
      <c r="AM207" s="165">
        <f t="shared" si="152"/>
        <v>326</v>
      </c>
      <c r="AN207" s="165">
        <f>SUM(AN210+AN213+AN216+AN219+AN222)</f>
        <v>124</v>
      </c>
    </row>
    <row r="208" spans="1:40" ht="18" customHeight="1">
      <c r="A208" s="205" t="s">
        <v>795</v>
      </c>
      <c r="B208" s="182" t="s">
        <v>95</v>
      </c>
      <c r="C208" s="147">
        <f>IF(SUM(E208:T208,V208:AG208,AJ208:AN208)=SUM(C209:C210),C209+C210,"ERR!!")</f>
        <v>5332</v>
      </c>
      <c r="D208" s="147">
        <f>IF(SUM(E208:T208)=SUM(D209:D210),D209+D210,"ERR!!")</f>
        <v>2679</v>
      </c>
      <c r="E208" s="161">
        <f aca="true" t="shared" si="153" ref="E208:AE208">E209+E210</f>
        <v>169</v>
      </c>
      <c r="F208" s="161">
        <f t="shared" si="153"/>
        <v>259</v>
      </c>
      <c r="G208" s="161">
        <f t="shared" si="153"/>
        <v>332</v>
      </c>
      <c r="H208" s="161">
        <f t="shared" si="153"/>
        <v>93</v>
      </c>
      <c r="I208" s="161">
        <f t="shared" si="153"/>
        <v>126</v>
      </c>
      <c r="J208" s="161">
        <f t="shared" si="153"/>
        <v>87</v>
      </c>
      <c r="K208" s="161">
        <f t="shared" si="153"/>
        <v>52</v>
      </c>
      <c r="L208" s="161">
        <f t="shared" si="153"/>
        <v>253</v>
      </c>
      <c r="M208" s="161">
        <f>M209+M210</f>
        <v>171</v>
      </c>
      <c r="N208" s="161">
        <f>N209+N210</f>
        <v>192</v>
      </c>
      <c r="O208" s="161">
        <f t="shared" si="153"/>
        <v>205</v>
      </c>
      <c r="P208" s="161">
        <f t="shared" si="153"/>
        <v>268</v>
      </c>
      <c r="Q208" s="161">
        <f t="shared" si="153"/>
        <v>116</v>
      </c>
      <c r="R208" s="161">
        <f t="shared" si="153"/>
        <v>29</v>
      </c>
      <c r="S208" s="161">
        <f t="shared" si="153"/>
        <v>212</v>
      </c>
      <c r="T208" s="161">
        <f t="shared" si="153"/>
        <v>115</v>
      </c>
      <c r="U208" s="147">
        <f>IF(SUM(V208:AG208,AJ208:AN208)=SUM(U209:U210),U209+U210,"ERR!!")</f>
        <v>2653</v>
      </c>
      <c r="V208" s="161">
        <f>V209+V210</f>
        <v>332</v>
      </c>
      <c r="W208" s="161">
        <f t="shared" si="153"/>
        <v>46</v>
      </c>
      <c r="X208" s="161">
        <f t="shared" si="153"/>
        <v>97</v>
      </c>
      <c r="Y208" s="161">
        <f t="shared" si="153"/>
        <v>45</v>
      </c>
      <c r="Z208" s="161">
        <f t="shared" si="153"/>
        <v>98</v>
      </c>
      <c r="AA208" s="161">
        <f t="shared" si="153"/>
        <v>55</v>
      </c>
      <c r="AB208" s="161">
        <f t="shared" si="153"/>
        <v>20</v>
      </c>
      <c r="AC208" s="161">
        <f t="shared" si="153"/>
        <v>116</v>
      </c>
      <c r="AD208" s="161">
        <f t="shared" si="153"/>
        <v>202</v>
      </c>
      <c r="AE208" s="161">
        <f t="shared" si="153"/>
        <v>208</v>
      </c>
      <c r="AF208" s="179">
        <f>AF209+AF210</f>
        <v>85</v>
      </c>
      <c r="AG208" s="162">
        <f>AG209+AG210</f>
        <v>303</v>
      </c>
      <c r="AH208" s="206" t="s">
        <v>796</v>
      </c>
      <c r="AI208" s="160" t="s">
        <v>659</v>
      </c>
      <c r="AJ208" s="161">
        <f>AJ209+AJ210</f>
        <v>348</v>
      </c>
      <c r="AK208" s="161">
        <f>AK209+AK210</f>
        <v>212</v>
      </c>
      <c r="AL208" s="161">
        <f>AL209+AL210</f>
        <v>225</v>
      </c>
      <c r="AM208" s="161">
        <f>AM209+AM210</f>
        <v>198</v>
      </c>
      <c r="AN208" s="161">
        <f>AN209+AN210</f>
        <v>63</v>
      </c>
    </row>
    <row r="209" spans="1:40" ht="18" customHeight="1">
      <c r="A209" s="205"/>
      <c r="B209" s="182" t="s">
        <v>97</v>
      </c>
      <c r="C209" s="147">
        <f>SUM(E209:T209,V209:AG209,AJ209:AN209)</f>
        <v>2834</v>
      </c>
      <c r="D209" s="147">
        <f>SUM(E209:T209)</f>
        <v>1452</v>
      </c>
      <c r="E209" s="170">
        <v>86</v>
      </c>
      <c r="F209" s="170">
        <v>146</v>
      </c>
      <c r="G209" s="170">
        <v>181</v>
      </c>
      <c r="H209" s="170">
        <v>41</v>
      </c>
      <c r="I209" s="170">
        <v>59</v>
      </c>
      <c r="J209" s="170">
        <v>42</v>
      </c>
      <c r="K209" s="170">
        <v>22</v>
      </c>
      <c r="L209" s="170">
        <v>148</v>
      </c>
      <c r="M209" s="170">
        <v>94</v>
      </c>
      <c r="N209" s="170">
        <v>115</v>
      </c>
      <c r="O209" s="170">
        <v>124</v>
      </c>
      <c r="P209" s="170">
        <v>125</v>
      </c>
      <c r="Q209" s="170">
        <v>58</v>
      </c>
      <c r="R209" s="170">
        <v>16</v>
      </c>
      <c r="S209" s="170">
        <v>137</v>
      </c>
      <c r="T209" s="170">
        <v>58</v>
      </c>
      <c r="U209" s="147">
        <f>SUM(V209:AG209,AJ209:AN209)</f>
        <v>1382</v>
      </c>
      <c r="V209" s="170">
        <v>159</v>
      </c>
      <c r="W209" s="170">
        <v>22</v>
      </c>
      <c r="X209" s="170">
        <v>49</v>
      </c>
      <c r="Y209" s="170">
        <v>18</v>
      </c>
      <c r="Z209" s="170">
        <v>44</v>
      </c>
      <c r="AA209" s="170">
        <v>28</v>
      </c>
      <c r="AB209" s="170">
        <v>14</v>
      </c>
      <c r="AC209" s="170">
        <v>55</v>
      </c>
      <c r="AD209" s="170">
        <v>99</v>
      </c>
      <c r="AE209" s="170">
        <v>109</v>
      </c>
      <c r="AF209" s="170">
        <v>46</v>
      </c>
      <c r="AG209" s="172">
        <v>161</v>
      </c>
      <c r="AH209" s="186"/>
      <c r="AI209" s="160" t="s">
        <v>660</v>
      </c>
      <c r="AJ209" s="170">
        <v>191</v>
      </c>
      <c r="AK209" s="170">
        <v>114</v>
      </c>
      <c r="AL209" s="170">
        <v>128</v>
      </c>
      <c r="AM209" s="170">
        <v>113</v>
      </c>
      <c r="AN209" s="172">
        <v>32</v>
      </c>
    </row>
    <row r="210" spans="1:40" s="168" customFormat="1" ht="18" customHeight="1">
      <c r="A210" s="206"/>
      <c r="B210" s="183" t="s">
        <v>96</v>
      </c>
      <c r="C210" s="155">
        <f>SUM(E210:T210,V210:AG210,AJ210:AN210)</f>
        <v>2498</v>
      </c>
      <c r="D210" s="155">
        <f>SUM(E210:T210)</f>
        <v>1227</v>
      </c>
      <c r="E210" s="174">
        <v>83</v>
      </c>
      <c r="F210" s="174">
        <v>113</v>
      </c>
      <c r="G210" s="174">
        <v>151</v>
      </c>
      <c r="H210" s="174">
        <v>52</v>
      </c>
      <c r="I210" s="174">
        <v>67</v>
      </c>
      <c r="J210" s="174">
        <v>45</v>
      </c>
      <c r="K210" s="174">
        <v>30</v>
      </c>
      <c r="L210" s="174">
        <v>105</v>
      </c>
      <c r="M210" s="174">
        <v>77</v>
      </c>
      <c r="N210" s="174">
        <v>77</v>
      </c>
      <c r="O210" s="174">
        <v>81</v>
      </c>
      <c r="P210" s="174">
        <v>143</v>
      </c>
      <c r="Q210" s="174">
        <v>58</v>
      </c>
      <c r="R210" s="174">
        <v>13</v>
      </c>
      <c r="S210" s="174">
        <v>75</v>
      </c>
      <c r="T210" s="174">
        <v>57</v>
      </c>
      <c r="U210" s="155">
        <f>SUM(V210:AG210,AJ210:AN210)</f>
        <v>1271</v>
      </c>
      <c r="V210" s="174">
        <v>173</v>
      </c>
      <c r="W210" s="174">
        <v>24</v>
      </c>
      <c r="X210" s="174">
        <v>48</v>
      </c>
      <c r="Y210" s="174">
        <v>27</v>
      </c>
      <c r="Z210" s="174">
        <v>54</v>
      </c>
      <c r="AA210" s="174">
        <v>27</v>
      </c>
      <c r="AB210" s="174">
        <v>6</v>
      </c>
      <c r="AC210" s="174">
        <v>61</v>
      </c>
      <c r="AD210" s="174">
        <v>103</v>
      </c>
      <c r="AE210" s="174">
        <v>99</v>
      </c>
      <c r="AF210" s="174">
        <v>39</v>
      </c>
      <c r="AG210" s="175">
        <v>142</v>
      </c>
      <c r="AH210" s="186"/>
      <c r="AI210" s="164" t="s">
        <v>661</v>
      </c>
      <c r="AJ210" s="174">
        <v>157</v>
      </c>
      <c r="AK210" s="174">
        <v>98</v>
      </c>
      <c r="AL210" s="174">
        <v>97</v>
      </c>
      <c r="AM210" s="174">
        <v>85</v>
      </c>
      <c r="AN210" s="175">
        <v>31</v>
      </c>
    </row>
    <row r="211" spans="1:40" ht="18" customHeight="1">
      <c r="A211" s="204" t="s">
        <v>797</v>
      </c>
      <c r="B211" s="182" t="s">
        <v>95</v>
      </c>
      <c r="C211" s="147">
        <f>IF(SUM(E211:T211,V211:AG211,AJ211:AN211)=SUM(C212:C213),C212+C213,"ERR!!")</f>
        <v>5603</v>
      </c>
      <c r="D211" s="147">
        <f>IF(SUM(E211:T211)=SUM(D212:D213),D212+D213,"ERR!!")</f>
        <v>2879</v>
      </c>
      <c r="E211" s="161">
        <f aca="true" t="shared" si="154" ref="E211:Q211">E212+E213</f>
        <v>208</v>
      </c>
      <c r="F211" s="161">
        <f t="shared" si="154"/>
        <v>273</v>
      </c>
      <c r="G211" s="161">
        <f t="shared" si="154"/>
        <v>351</v>
      </c>
      <c r="H211" s="161">
        <f t="shared" si="154"/>
        <v>83</v>
      </c>
      <c r="I211" s="161">
        <f t="shared" si="154"/>
        <v>170</v>
      </c>
      <c r="J211" s="161">
        <f t="shared" si="154"/>
        <v>80</v>
      </c>
      <c r="K211" s="161">
        <f t="shared" si="154"/>
        <v>55</v>
      </c>
      <c r="L211" s="161">
        <f t="shared" si="154"/>
        <v>260</v>
      </c>
      <c r="M211" s="161">
        <f>M212+M213</f>
        <v>204</v>
      </c>
      <c r="N211" s="161">
        <f>N212+N213</f>
        <v>209</v>
      </c>
      <c r="O211" s="161">
        <f t="shared" si="154"/>
        <v>218</v>
      </c>
      <c r="P211" s="161">
        <f t="shared" si="154"/>
        <v>304</v>
      </c>
      <c r="Q211" s="161">
        <f t="shared" si="154"/>
        <v>97</v>
      </c>
      <c r="R211" s="161">
        <f>R212+R213</f>
        <v>41</v>
      </c>
      <c r="S211" s="161">
        <f>S212+S213</f>
        <v>176</v>
      </c>
      <c r="T211" s="161">
        <f>T212+T213</f>
        <v>150</v>
      </c>
      <c r="U211" s="147">
        <f>IF(SUM(V211:AG211,AJ211:AN211)=SUM(U212:U213),U212+U213,"ERR!!")</f>
        <v>2724</v>
      </c>
      <c r="V211" s="161">
        <f>V212+V213</f>
        <v>373</v>
      </c>
      <c r="W211" s="161">
        <f aca="true" t="shared" si="155" ref="W211:AE211">W212+W213</f>
        <v>61</v>
      </c>
      <c r="X211" s="161">
        <f t="shared" si="155"/>
        <v>84</v>
      </c>
      <c r="Y211" s="161">
        <f t="shared" si="155"/>
        <v>53</v>
      </c>
      <c r="Z211" s="161">
        <f t="shared" si="155"/>
        <v>92</v>
      </c>
      <c r="AA211" s="161">
        <f t="shared" si="155"/>
        <v>59</v>
      </c>
      <c r="AB211" s="161">
        <f t="shared" si="155"/>
        <v>23</v>
      </c>
      <c r="AC211" s="161">
        <f t="shared" si="155"/>
        <v>133</v>
      </c>
      <c r="AD211" s="161">
        <f t="shared" si="155"/>
        <v>230</v>
      </c>
      <c r="AE211" s="161">
        <f t="shared" si="155"/>
        <v>162</v>
      </c>
      <c r="AF211" s="161">
        <f>AF212+AF213</f>
        <v>70</v>
      </c>
      <c r="AG211" s="162">
        <f>AG212+AG213</f>
        <v>349</v>
      </c>
      <c r="AH211" s="207" t="s">
        <v>798</v>
      </c>
      <c r="AI211" s="160" t="s">
        <v>659</v>
      </c>
      <c r="AJ211" s="161">
        <f>AJ212+AJ213</f>
        <v>327</v>
      </c>
      <c r="AK211" s="161">
        <f>AK212+AK213</f>
        <v>222</v>
      </c>
      <c r="AL211" s="161">
        <f>AL212+AL213</f>
        <v>243</v>
      </c>
      <c r="AM211" s="161">
        <f>AM212+AM213</f>
        <v>182</v>
      </c>
      <c r="AN211" s="161">
        <f>AN212+AN213</f>
        <v>61</v>
      </c>
    </row>
    <row r="212" spans="1:40" ht="18" customHeight="1">
      <c r="A212" s="205"/>
      <c r="B212" s="182" t="s">
        <v>97</v>
      </c>
      <c r="C212" s="147">
        <f>SUM(E212:T212,V212:AG212,AJ212:AN212)</f>
        <v>2980</v>
      </c>
      <c r="D212" s="147">
        <f>SUM(E212:T212)</f>
        <v>1514</v>
      </c>
      <c r="E212" s="170">
        <v>106</v>
      </c>
      <c r="F212" s="170">
        <v>148</v>
      </c>
      <c r="G212" s="170">
        <v>185</v>
      </c>
      <c r="H212" s="170">
        <v>46</v>
      </c>
      <c r="I212" s="170">
        <v>85</v>
      </c>
      <c r="J212" s="170">
        <v>39</v>
      </c>
      <c r="K212" s="170">
        <v>29</v>
      </c>
      <c r="L212" s="170">
        <v>137</v>
      </c>
      <c r="M212" s="170">
        <v>103</v>
      </c>
      <c r="N212" s="170">
        <v>114</v>
      </c>
      <c r="O212" s="170">
        <v>115</v>
      </c>
      <c r="P212" s="170">
        <v>151</v>
      </c>
      <c r="Q212" s="170">
        <v>58</v>
      </c>
      <c r="R212" s="170">
        <v>19</v>
      </c>
      <c r="S212" s="170">
        <v>111</v>
      </c>
      <c r="T212" s="170">
        <v>68</v>
      </c>
      <c r="U212" s="147">
        <f>SUM(V212:AG212,AJ212:AN212)</f>
        <v>1466</v>
      </c>
      <c r="V212" s="170">
        <v>191</v>
      </c>
      <c r="W212" s="170">
        <v>29</v>
      </c>
      <c r="X212" s="170">
        <v>47</v>
      </c>
      <c r="Y212" s="170">
        <v>31</v>
      </c>
      <c r="Z212" s="170">
        <v>49</v>
      </c>
      <c r="AA212" s="170">
        <v>36</v>
      </c>
      <c r="AB212" s="170">
        <v>7</v>
      </c>
      <c r="AC212" s="170">
        <v>53</v>
      </c>
      <c r="AD212" s="170">
        <v>112</v>
      </c>
      <c r="AE212" s="170">
        <v>96</v>
      </c>
      <c r="AF212" s="170">
        <v>37</v>
      </c>
      <c r="AG212" s="172">
        <v>189</v>
      </c>
      <c r="AH212" s="186"/>
      <c r="AI212" s="160" t="s">
        <v>660</v>
      </c>
      <c r="AJ212" s="170">
        <v>183</v>
      </c>
      <c r="AK212" s="170">
        <v>120</v>
      </c>
      <c r="AL212" s="170">
        <v>139</v>
      </c>
      <c r="AM212" s="170">
        <v>107</v>
      </c>
      <c r="AN212" s="172">
        <v>40</v>
      </c>
    </row>
    <row r="213" spans="1:40" s="168" customFormat="1" ht="18" customHeight="1">
      <c r="A213" s="206"/>
      <c r="B213" s="183" t="s">
        <v>96</v>
      </c>
      <c r="C213" s="155">
        <f>SUM(E213:T213,V213:AG213,AJ213:AN213)</f>
        <v>2623</v>
      </c>
      <c r="D213" s="155">
        <f>SUM(E213:T213)</f>
        <v>1365</v>
      </c>
      <c r="E213" s="174">
        <v>102</v>
      </c>
      <c r="F213" s="174">
        <v>125</v>
      </c>
      <c r="G213" s="174">
        <v>166</v>
      </c>
      <c r="H213" s="174">
        <v>37</v>
      </c>
      <c r="I213" s="174">
        <v>85</v>
      </c>
      <c r="J213" s="174">
        <v>41</v>
      </c>
      <c r="K213" s="174">
        <v>26</v>
      </c>
      <c r="L213" s="174">
        <v>123</v>
      </c>
      <c r="M213" s="174">
        <v>101</v>
      </c>
      <c r="N213" s="174">
        <v>95</v>
      </c>
      <c r="O213" s="174">
        <v>103</v>
      </c>
      <c r="P213" s="174">
        <v>153</v>
      </c>
      <c r="Q213" s="174">
        <v>39</v>
      </c>
      <c r="R213" s="174">
        <v>22</v>
      </c>
      <c r="S213" s="174">
        <v>65</v>
      </c>
      <c r="T213" s="174">
        <v>82</v>
      </c>
      <c r="U213" s="155">
        <f>SUM(V213:AG213,AJ213:AN213)</f>
        <v>1258</v>
      </c>
      <c r="V213" s="174">
        <v>182</v>
      </c>
      <c r="W213" s="174">
        <v>32</v>
      </c>
      <c r="X213" s="174">
        <v>37</v>
      </c>
      <c r="Y213" s="174">
        <v>22</v>
      </c>
      <c r="Z213" s="174">
        <v>43</v>
      </c>
      <c r="AA213" s="174">
        <v>23</v>
      </c>
      <c r="AB213" s="174">
        <v>16</v>
      </c>
      <c r="AC213" s="174">
        <v>80</v>
      </c>
      <c r="AD213" s="174">
        <v>118</v>
      </c>
      <c r="AE213" s="174">
        <v>66</v>
      </c>
      <c r="AF213" s="174">
        <v>33</v>
      </c>
      <c r="AG213" s="175">
        <v>160</v>
      </c>
      <c r="AH213" s="186"/>
      <c r="AI213" s="164" t="s">
        <v>661</v>
      </c>
      <c r="AJ213" s="174">
        <v>144</v>
      </c>
      <c r="AK213" s="174">
        <v>102</v>
      </c>
      <c r="AL213" s="174">
        <v>104</v>
      </c>
      <c r="AM213" s="174">
        <v>75</v>
      </c>
      <c r="AN213" s="175">
        <v>21</v>
      </c>
    </row>
    <row r="214" spans="1:40" ht="18" customHeight="1">
      <c r="A214" s="204" t="s">
        <v>799</v>
      </c>
      <c r="B214" s="182" t="s">
        <v>95</v>
      </c>
      <c r="C214" s="147">
        <f>IF(SUM(E214:T214,V214:AG214,AJ214:AN214)=SUM(C215:C216),C215+C216,"ERR!!")</f>
        <v>5259</v>
      </c>
      <c r="D214" s="147">
        <f>IF(SUM(E214:T214)=SUM(D215:D216),D215+D216,"ERR!!")</f>
        <v>2704</v>
      </c>
      <c r="E214" s="161">
        <f aca="true" t="shared" si="156" ref="E214:Q214">E215+E216</f>
        <v>182</v>
      </c>
      <c r="F214" s="161">
        <f t="shared" si="156"/>
        <v>260</v>
      </c>
      <c r="G214" s="161">
        <f t="shared" si="156"/>
        <v>326</v>
      </c>
      <c r="H214" s="161">
        <f t="shared" si="156"/>
        <v>100</v>
      </c>
      <c r="I214" s="161">
        <f t="shared" si="156"/>
        <v>139</v>
      </c>
      <c r="J214" s="161">
        <f t="shared" si="156"/>
        <v>106</v>
      </c>
      <c r="K214" s="161">
        <f t="shared" si="156"/>
        <v>61</v>
      </c>
      <c r="L214" s="161">
        <f t="shared" si="156"/>
        <v>229</v>
      </c>
      <c r="M214" s="161">
        <f>M215+M216</f>
        <v>173</v>
      </c>
      <c r="N214" s="161">
        <f>N215+N216</f>
        <v>209</v>
      </c>
      <c r="O214" s="161">
        <f t="shared" si="156"/>
        <v>198</v>
      </c>
      <c r="P214" s="161">
        <f t="shared" si="156"/>
        <v>288</v>
      </c>
      <c r="Q214" s="161">
        <f t="shared" si="156"/>
        <v>109</v>
      </c>
      <c r="R214" s="161">
        <f>R215+R216</f>
        <v>30</v>
      </c>
      <c r="S214" s="161">
        <f>S215+S216</f>
        <v>162</v>
      </c>
      <c r="T214" s="161">
        <f>T215+T216</f>
        <v>132</v>
      </c>
      <c r="U214" s="147">
        <f>IF(SUM(V214:AG214,AJ214:AN214)=SUM(U215:U216),U215+U216,"ERR!!")</f>
        <v>2555</v>
      </c>
      <c r="V214" s="161">
        <f>V215+V216</f>
        <v>327</v>
      </c>
      <c r="W214" s="161">
        <f aca="true" t="shared" si="157" ref="W214:AE214">W215+W216</f>
        <v>49</v>
      </c>
      <c r="X214" s="161">
        <f t="shared" si="157"/>
        <v>125</v>
      </c>
      <c r="Y214" s="161">
        <f t="shared" si="157"/>
        <v>48</v>
      </c>
      <c r="Z214" s="161">
        <f t="shared" si="157"/>
        <v>84</v>
      </c>
      <c r="AA214" s="161">
        <f t="shared" si="157"/>
        <v>59</v>
      </c>
      <c r="AB214" s="161">
        <f t="shared" si="157"/>
        <v>19</v>
      </c>
      <c r="AC214" s="161">
        <f t="shared" si="157"/>
        <v>131</v>
      </c>
      <c r="AD214" s="161">
        <f t="shared" si="157"/>
        <v>203</v>
      </c>
      <c r="AE214" s="161">
        <f t="shared" si="157"/>
        <v>161</v>
      </c>
      <c r="AF214" s="161">
        <f>AF215+AF216</f>
        <v>90</v>
      </c>
      <c r="AG214" s="162">
        <f>AG215+AG216</f>
        <v>291</v>
      </c>
      <c r="AH214" s="207" t="s">
        <v>800</v>
      </c>
      <c r="AI214" s="160" t="s">
        <v>659</v>
      </c>
      <c r="AJ214" s="161">
        <f>AJ215+AJ216</f>
        <v>303</v>
      </c>
      <c r="AK214" s="161">
        <f>AK215+AK216</f>
        <v>211</v>
      </c>
      <c r="AL214" s="161">
        <f>AL215+AL216</f>
        <v>220</v>
      </c>
      <c r="AM214" s="161">
        <f>AM215+AM216</f>
        <v>161</v>
      </c>
      <c r="AN214" s="161">
        <f>AN215+AN216</f>
        <v>73</v>
      </c>
    </row>
    <row r="215" spans="1:40" ht="18" customHeight="1">
      <c r="A215" s="205"/>
      <c r="B215" s="182" t="s">
        <v>97</v>
      </c>
      <c r="C215" s="147">
        <f>SUM(E215:T215,V215:AG215,AJ215:AN215)</f>
        <v>2790</v>
      </c>
      <c r="D215" s="147">
        <f>SUM(E215:T215)</f>
        <v>1457</v>
      </c>
      <c r="E215" s="170">
        <v>88</v>
      </c>
      <c r="F215" s="170">
        <v>146</v>
      </c>
      <c r="G215" s="170">
        <v>167</v>
      </c>
      <c r="H215" s="170">
        <v>48</v>
      </c>
      <c r="I215" s="170">
        <v>73</v>
      </c>
      <c r="J215" s="170">
        <v>52</v>
      </c>
      <c r="K215" s="170">
        <v>33</v>
      </c>
      <c r="L215" s="170">
        <v>133</v>
      </c>
      <c r="M215" s="170">
        <v>92</v>
      </c>
      <c r="N215" s="170">
        <v>117</v>
      </c>
      <c r="O215" s="170">
        <v>109</v>
      </c>
      <c r="P215" s="170">
        <v>159</v>
      </c>
      <c r="Q215" s="170">
        <v>58</v>
      </c>
      <c r="R215" s="170">
        <v>13</v>
      </c>
      <c r="S215" s="170">
        <v>98</v>
      </c>
      <c r="T215" s="170">
        <v>71</v>
      </c>
      <c r="U215" s="147">
        <f>SUM(V215:AG215,AJ215:AN215)</f>
        <v>1333</v>
      </c>
      <c r="V215" s="170">
        <v>160</v>
      </c>
      <c r="W215" s="170">
        <v>21</v>
      </c>
      <c r="X215" s="170">
        <v>67</v>
      </c>
      <c r="Y215" s="170">
        <v>25</v>
      </c>
      <c r="Z215" s="170">
        <v>44</v>
      </c>
      <c r="AA215" s="170">
        <v>29</v>
      </c>
      <c r="AB215" s="170">
        <v>8</v>
      </c>
      <c r="AC215" s="170">
        <v>55</v>
      </c>
      <c r="AD215" s="170">
        <v>105</v>
      </c>
      <c r="AE215" s="170">
        <v>84</v>
      </c>
      <c r="AF215" s="170">
        <v>46</v>
      </c>
      <c r="AG215" s="172">
        <v>153</v>
      </c>
      <c r="AH215" s="186"/>
      <c r="AI215" s="160" t="s">
        <v>660</v>
      </c>
      <c r="AJ215" s="170">
        <v>158</v>
      </c>
      <c r="AK215" s="170">
        <v>120</v>
      </c>
      <c r="AL215" s="170">
        <v>121</v>
      </c>
      <c r="AM215" s="170">
        <v>98</v>
      </c>
      <c r="AN215" s="172">
        <v>39</v>
      </c>
    </row>
    <row r="216" spans="1:40" s="168" customFormat="1" ht="18" customHeight="1">
      <c r="A216" s="206"/>
      <c r="B216" s="183" t="s">
        <v>96</v>
      </c>
      <c r="C216" s="155">
        <f>SUM(E216:T216,V216:AG216,AJ216:AN216)</f>
        <v>2469</v>
      </c>
      <c r="D216" s="155">
        <f>SUM(E216:T216)</f>
        <v>1247</v>
      </c>
      <c r="E216" s="174">
        <v>94</v>
      </c>
      <c r="F216" s="174">
        <v>114</v>
      </c>
      <c r="G216" s="174">
        <v>159</v>
      </c>
      <c r="H216" s="174">
        <v>52</v>
      </c>
      <c r="I216" s="174">
        <v>66</v>
      </c>
      <c r="J216" s="174">
        <v>54</v>
      </c>
      <c r="K216" s="174">
        <v>28</v>
      </c>
      <c r="L216" s="174">
        <v>96</v>
      </c>
      <c r="M216" s="174">
        <v>81</v>
      </c>
      <c r="N216" s="174">
        <v>92</v>
      </c>
      <c r="O216" s="174">
        <v>89</v>
      </c>
      <c r="P216" s="174">
        <v>129</v>
      </c>
      <c r="Q216" s="174">
        <v>51</v>
      </c>
      <c r="R216" s="174">
        <v>17</v>
      </c>
      <c r="S216" s="174">
        <v>64</v>
      </c>
      <c r="T216" s="174">
        <v>61</v>
      </c>
      <c r="U216" s="155">
        <f>SUM(V216:AG216,AJ216:AN216)</f>
        <v>1222</v>
      </c>
      <c r="V216" s="174">
        <v>167</v>
      </c>
      <c r="W216" s="174">
        <v>28</v>
      </c>
      <c r="X216" s="174">
        <v>58</v>
      </c>
      <c r="Y216" s="174">
        <v>23</v>
      </c>
      <c r="Z216" s="174">
        <v>40</v>
      </c>
      <c r="AA216" s="174">
        <v>30</v>
      </c>
      <c r="AB216" s="174">
        <v>11</v>
      </c>
      <c r="AC216" s="174">
        <v>76</v>
      </c>
      <c r="AD216" s="174">
        <v>98</v>
      </c>
      <c r="AE216" s="174">
        <v>77</v>
      </c>
      <c r="AF216" s="174">
        <v>44</v>
      </c>
      <c r="AG216" s="175">
        <v>138</v>
      </c>
      <c r="AH216" s="186"/>
      <c r="AI216" s="164" t="s">
        <v>661</v>
      </c>
      <c r="AJ216" s="174">
        <v>145</v>
      </c>
      <c r="AK216" s="174">
        <v>91</v>
      </c>
      <c r="AL216" s="174">
        <v>99</v>
      </c>
      <c r="AM216" s="174">
        <v>63</v>
      </c>
      <c r="AN216" s="175">
        <v>34</v>
      </c>
    </row>
    <row r="217" spans="1:40" ht="18" customHeight="1">
      <c r="A217" s="205" t="s">
        <v>801</v>
      </c>
      <c r="B217" s="182" t="s">
        <v>95</v>
      </c>
      <c r="C217" s="147">
        <f>IF(SUM(E217:T217,V217:AG217,AJ217:AN217)=SUM(C218:C219),C218+C219,"ERR!!")</f>
        <v>5001</v>
      </c>
      <c r="D217" s="147">
        <f>IF(SUM(E217:T217)=SUM(D218:D219),D218+D219,"ERR!!")</f>
        <v>2573</v>
      </c>
      <c r="E217" s="161">
        <f aca="true" t="shared" si="158" ref="E217:Q217">E218+E219</f>
        <v>206</v>
      </c>
      <c r="F217" s="161">
        <f t="shared" si="158"/>
        <v>239</v>
      </c>
      <c r="G217" s="161">
        <f t="shared" si="158"/>
        <v>296</v>
      </c>
      <c r="H217" s="161">
        <f t="shared" si="158"/>
        <v>95</v>
      </c>
      <c r="I217" s="161">
        <f t="shared" si="158"/>
        <v>137</v>
      </c>
      <c r="J217" s="161">
        <f t="shared" si="158"/>
        <v>95</v>
      </c>
      <c r="K217" s="161">
        <f t="shared" si="158"/>
        <v>57</v>
      </c>
      <c r="L217" s="161">
        <f t="shared" si="158"/>
        <v>250</v>
      </c>
      <c r="M217" s="161">
        <f>M218+M219</f>
        <v>164</v>
      </c>
      <c r="N217" s="161">
        <f>N218+N219</f>
        <v>188</v>
      </c>
      <c r="O217" s="161">
        <f t="shared" si="158"/>
        <v>186</v>
      </c>
      <c r="P217" s="161">
        <f t="shared" si="158"/>
        <v>284</v>
      </c>
      <c r="Q217" s="161">
        <f t="shared" si="158"/>
        <v>96</v>
      </c>
      <c r="R217" s="161">
        <f>R218+R219</f>
        <v>31</v>
      </c>
      <c r="S217" s="161">
        <f>S218+S219</f>
        <v>130</v>
      </c>
      <c r="T217" s="161">
        <f>T218+T219</f>
        <v>119</v>
      </c>
      <c r="U217" s="147">
        <f>IF(SUM(V217:AG217,AJ217:AN217)=SUM(U218:U219),U218+U219,"ERR!!")</f>
        <v>2428</v>
      </c>
      <c r="V217" s="161">
        <f>V218+V219</f>
        <v>371</v>
      </c>
      <c r="W217" s="161">
        <f aca="true" t="shared" si="159" ref="W217:AE217">W218+W219</f>
        <v>44</v>
      </c>
      <c r="X217" s="161">
        <f t="shared" si="159"/>
        <v>94</v>
      </c>
      <c r="Y217" s="161">
        <f t="shared" si="159"/>
        <v>58</v>
      </c>
      <c r="Z217" s="161">
        <f t="shared" si="159"/>
        <v>103</v>
      </c>
      <c r="AA217" s="161">
        <f t="shared" si="159"/>
        <v>63</v>
      </c>
      <c r="AB217" s="161">
        <f t="shared" si="159"/>
        <v>15</v>
      </c>
      <c r="AC217" s="161">
        <f t="shared" si="159"/>
        <v>126</v>
      </c>
      <c r="AD217" s="161">
        <f t="shared" si="159"/>
        <v>222</v>
      </c>
      <c r="AE217" s="161">
        <f t="shared" si="159"/>
        <v>145</v>
      </c>
      <c r="AF217" s="161">
        <f>AF218+AF219</f>
        <v>88</v>
      </c>
      <c r="AG217" s="162">
        <f>AG218+AG219</f>
        <v>254</v>
      </c>
      <c r="AH217" s="206" t="s">
        <v>802</v>
      </c>
      <c r="AI217" s="160" t="s">
        <v>659</v>
      </c>
      <c r="AJ217" s="161">
        <f>AJ218+AJ219</f>
        <v>273</v>
      </c>
      <c r="AK217" s="161">
        <f>AK218+AK219</f>
        <v>154</v>
      </c>
      <c r="AL217" s="161">
        <f>AL218+AL219</f>
        <v>226</v>
      </c>
      <c r="AM217" s="161">
        <f>AM218+AM219</f>
        <v>136</v>
      </c>
      <c r="AN217" s="161">
        <f>AN218+AN219</f>
        <v>56</v>
      </c>
    </row>
    <row r="218" spans="1:40" ht="18" customHeight="1">
      <c r="A218" s="205"/>
      <c r="B218" s="182" t="s">
        <v>97</v>
      </c>
      <c r="C218" s="147">
        <f>SUM(E218:T218,V218:AG218,AJ218:AN218)</f>
        <v>2636</v>
      </c>
      <c r="D218" s="147">
        <f>SUM(E218:T218)</f>
        <v>1368</v>
      </c>
      <c r="E218" s="170">
        <v>103</v>
      </c>
      <c r="F218" s="170">
        <v>137</v>
      </c>
      <c r="G218" s="170">
        <v>135</v>
      </c>
      <c r="H218" s="170">
        <v>56</v>
      </c>
      <c r="I218" s="170">
        <v>72</v>
      </c>
      <c r="J218" s="170">
        <v>48</v>
      </c>
      <c r="K218" s="170">
        <v>29</v>
      </c>
      <c r="L218" s="170">
        <v>133</v>
      </c>
      <c r="M218" s="170">
        <v>87</v>
      </c>
      <c r="N218" s="170">
        <v>97</v>
      </c>
      <c r="O218" s="170">
        <v>103</v>
      </c>
      <c r="P218" s="170">
        <v>154</v>
      </c>
      <c r="Q218" s="170">
        <v>51</v>
      </c>
      <c r="R218" s="170">
        <v>15</v>
      </c>
      <c r="S218" s="170">
        <v>86</v>
      </c>
      <c r="T218" s="170">
        <v>62</v>
      </c>
      <c r="U218" s="147">
        <f>SUM(V218:AG218,AJ218:AN218)</f>
        <v>1268</v>
      </c>
      <c r="V218" s="170">
        <v>193</v>
      </c>
      <c r="W218" s="170">
        <v>27</v>
      </c>
      <c r="X218" s="170">
        <v>44</v>
      </c>
      <c r="Y218" s="170">
        <v>22</v>
      </c>
      <c r="Z218" s="170">
        <v>45</v>
      </c>
      <c r="AA218" s="170">
        <v>23</v>
      </c>
      <c r="AB218" s="170">
        <v>9</v>
      </c>
      <c r="AC218" s="170">
        <v>63</v>
      </c>
      <c r="AD218" s="170">
        <v>106</v>
      </c>
      <c r="AE218" s="170">
        <v>81</v>
      </c>
      <c r="AF218" s="170">
        <v>40</v>
      </c>
      <c r="AG218" s="172">
        <v>130</v>
      </c>
      <c r="AH218" s="186"/>
      <c r="AI218" s="160" t="s">
        <v>660</v>
      </c>
      <c r="AJ218" s="170">
        <v>163</v>
      </c>
      <c r="AK218" s="170">
        <v>89</v>
      </c>
      <c r="AL218" s="170">
        <v>120</v>
      </c>
      <c r="AM218" s="170">
        <v>77</v>
      </c>
      <c r="AN218" s="172">
        <v>36</v>
      </c>
    </row>
    <row r="219" spans="1:40" s="168" customFormat="1" ht="18" customHeight="1">
      <c r="A219" s="206"/>
      <c r="B219" s="183" t="s">
        <v>96</v>
      </c>
      <c r="C219" s="155">
        <f>SUM(E219:T219,V219:AG219,AJ219:AN219)</f>
        <v>2365</v>
      </c>
      <c r="D219" s="155">
        <f>SUM(E219:T219)</f>
        <v>1205</v>
      </c>
      <c r="E219" s="174">
        <v>103</v>
      </c>
      <c r="F219" s="174">
        <v>102</v>
      </c>
      <c r="G219" s="174">
        <v>161</v>
      </c>
      <c r="H219" s="174">
        <v>39</v>
      </c>
      <c r="I219" s="174">
        <v>65</v>
      </c>
      <c r="J219" s="174">
        <v>47</v>
      </c>
      <c r="K219" s="174">
        <v>28</v>
      </c>
      <c r="L219" s="174">
        <v>117</v>
      </c>
      <c r="M219" s="174">
        <v>77</v>
      </c>
      <c r="N219" s="174">
        <v>91</v>
      </c>
      <c r="O219" s="174">
        <v>83</v>
      </c>
      <c r="P219" s="174">
        <v>130</v>
      </c>
      <c r="Q219" s="174">
        <v>45</v>
      </c>
      <c r="R219" s="174">
        <v>16</v>
      </c>
      <c r="S219" s="174">
        <v>44</v>
      </c>
      <c r="T219" s="174">
        <v>57</v>
      </c>
      <c r="U219" s="155">
        <f>SUM(V219:AG219,AJ219:AN219)</f>
        <v>1160</v>
      </c>
      <c r="V219" s="174">
        <v>178</v>
      </c>
      <c r="W219" s="174">
        <v>17</v>
      </c>
      <c r="X219" s="174">
        <v>50</v>
      </c>
      <c r="Y219" s="174">
        <v>36</v>
      </c>
      <c r="Z219" s="174">
        <v>58</v>
      </c>
      <c r="AA219" s="174">
        <v>40</v>
      </c>
      <c r="AB219" s="174">
        <v>6</v>
      </c>
      <c r="AC219" s="174">
        <v>63</v>
      </c>
      <c r="AD219" s="174">
        <v>116</v>
      </c>
      <c r="AE219" s="174">
        <v>64</v>
      </c>
      <c r="AF219" s="174">
        <v>48</v>
      </c>
      <c r="AG219" s="175">
        <v>124</v>
      </c>
      <c r="AH219" s="186"/>
      <c r="AI219" s="164" t="s">
        <v>661</v>
      </c>
      <c r="AJ219" s="174">
        <v>110</v>
      </c>
      <c r="AK219" s="174">
        <v>65</v>
      </c>
      <c r="AL219" s="174">
        <v>106</v>
      </c>
      <c r="AM219" s="174">
        <v>59</v>
      </c>
      <c r="AN219" s="175">
        <v>20</v>
      </c>
    </row>
    <row r="220" spans="1:40" ht="18" customHeight="1">
      <c r="A220" s="205" t="s">
        <v>803</v>
      </c>
      <c r="B220" s="182" t="s">
        <v>95</v>
      </c>
      <c r="C220" s="147">
        <f>IF(SUM(E220:T220,V220:AG220,AJ220:AN220)=SUM(C221:C222),C221+C222,"ERR!!")</f>
        <v>3547</v>
      </c>
      <c r="D220" s="147">
        <f>IF(SUM(E220:T220)=SUM(D221:D222),D221+D222,"ERR!!")</f>
        <v>1800</v>
      </c>
      <c r="E220" s="161">
        <f aca="true" t="shared" si="160" ref="E220:Q220">E221+E222</f>
        <v>144</v>
      </c>
      <c r="F220" s="161">
        <f t="shared" si="160"/>
        <v>168</v>
      </c>
      <c r="G220" s="161">
        <f t="shared" si="160"/>
        <v>218</v>
      </c>
      <c r="H220" s="161">
        <f t="shared" si="160"/>
        <v>64</v>
      </c>
      <c r="I220" s="161">
        <f t="shared" si="160"/>
        <v>95</v>
      </c>
      <c r="J220" s="161">
        <f t="shared" si="160"/>
        <v>57</v>
      </c>
      <c r="K220" s="161">
        <f t="shared" si="160"/>
        <v>48</v>
      </c>
      <c r="L220" s="161">
        <f t="shared" si="160"/>
        <v>158</v>
      </c>
      <c r="M220" s="161">
        <f>M221+M222</f>
        <v>122</v>
      </c>
      <c r="N220" s="161">
        <f>N221+N222</f>
        <v>144</v>
      </c>
      <c r="O220" s="161">
        <f t="shared" si="160"/>
        <v>121</v>
      </c>
      <c r="P220" s="161">
        <f t="shared" si="160"/>
        <v>186</v>
      </c>
      <c r="Q220" s="161">
        <f t="shared" si="160"/>
        <v>63</v>
      </c>
      <c r="R220" s="161">
        <f>R221+R222</f>
        <v>21</v>
      </c>
      <c r="S220" s="161">
        <f>S221+S222</f>
        <v>115</v>
      </c>
      <c r="T220" s="161">
        <f>T221+T222</f>
        <v>76</v>
      </c>
      <c r="U220" s="147">
        <f>IF(SUM(V220:AG220,AJ220:AN220)=SUM(U221:U222),U221+U222,"ERR!!")</f>
        <v>1747</v>
      </c>
      <c r="V220" s="161">
        <f>V221+V222</f>
        <v>253</v>
      </c>
      <c r="W220" s="161">
        <f aca="true" t="shared" si="161" ref="W220:AE220">W221+W222</f>
        <v>42</v>
      </c>
      <c r="X220" s="161">
        <f t="shared" si="161"/>
        <v>61</v>
      </c>
      <c r="Y220" s="161">
        <f t="shared" si="161"/>
        <v>34</v>
      </c>
      <c r="Z220" s="161">
        <f t="shared" si="161"/>
        <v>67</v>
      </c>
      <c r="AA220" s="161">
        <f t="shared" si="161"/>
        <v>44</v>
      </c>
      <c r="AB220" s="161">
        <f t="shared" si="161"/>
        <v>24</v>
      </c>
      <c r="AC220" s="161">
        <f t="shared" si="161"/>
        <v>102</v>
      </c>
      <c r="AD220" s="161">
        <f t="shared" si="161"/>
        <v>152</v>
      </c>
      <c r="AE220" s="161">
        <f t="shared" si="161"/>
        <v>111</v>
      </c>
      <c r="AF220" s="161">
        <f>AF221+AF222</f>
        <v>50</v>
      </c>
      <c r="AG220" s="162">
        <f>AG221+AG222</f>
        <v>196</v>
      </c>
      <c r="AH220" s="206" t="s">
        <v>0</v>
      </c>
      <c r="AI220" s="160" t="s">
        <v>659</v>
      </c>
      <c r="AJ220" s="161">
        <f>AJ221+AJ222</f>
        <v>207</v>
      </c>
      <c r="AK220" s="161">
        <f>AK221+AK222</f>
        <v>108</v>
      </c>
      <c r="AL220" s="161">
        <f>AL221+AL222</f>
        <v>160</v>
      </c>
      <c r="AM220" s="161">
        <f>AM221+AM222</f>
        <v>107</v>
      </c>
      <c r="AN220" s="161">
        <f>AN221+AN222</f>
        <v>29</v>
      </c>
    </row>
    <row r="221" spans="1:40" ht="18" customHeight="1">
      <c r="A221" s="205"/>
      <c r="B221" s="182" t="s">
        <v>97</v>
      </c>
      <c r="C221" s="147">
        <f>SUM(E221:T221,V221:AG221,AJ221:AN221)</f>
        <v>1871</v>
      </c>
      <c r="D221" s="147">
        <f>SUM(E221:T221)</f>
        <v>955</v>
      </c>
      <c r="E221" s="170">
        <v>69</v>
      </c>
      <c r="F221" s="170">
        <v>91</v>
      </c>
      <c r="G221" s="170">
        <v>124</v>
      </c>
      <c r="H221" s="170">
        <v>25</v>
      </c>
      <c r="I221" s="170">
        <v>46</v>
      </c>
      <c r="J221" s="170">
        <v>31</v>
      </c>
      <c r="K221" s="170">
        <v>26</v>
      </c>
      <c r="L221" s="170">
        <v>94</v>
      </c>
      <c r="M221" s="170">
        <v>70</v>
      </c>
      <c r="N221" s="170">
        <v>67</v>
      </c>
      <c r="O221" s="170">
        <v>60</v>
      </c>
      <c r="P221" s="170">
        <v>99</v>
      </c>
      <c r="Q221" s="170">
        <v>32</v>
      </c>
      <c r="R221" s="170">
        <v>12</v>
      </c>
      <c r="S221" s="170">
        <v>66</v>
      </c>
      <c r="T221" s="170">
        <v>43</v>
      </c>
      <c r="U221" s="147">
        <f>SUM(V221:AG221,AJ221:AN221)</f>
        <v>916</v>
      </c>
      <c r="V221" s="170">
        <v>119</v>
      </c>
      <c r="W221" s="170">
        <v>22</v>
      </c>
      <c r="X221" s="170">
        <v>27</v>
      </c>
      <c r="Y221" s="170">
        <v>20</v>
      </c>
      <c r="Z221" s="170">
        <v>31</v>
      </c>
      <c r="AA221" s="170">
        <v>21</v>
      </c>
      <c r="AB221" s="170">
        <v>10</v>
      </c>
      <c r="AC221" s="170">
        <v>48</v>
      </c>
      <c r="AD221" s="170">
        <v>86</v>
      </c>
      <c r="AE221" s="170">
        <v>61</v>
      </c>
      <c r="AF221" s="170">
        <v>20</v>
      </c>
      <c r="AG221" s="172">
        <v>108</v>
      </c>
      <c r="AH221" s="186"/>
      <c r="AI221" s="160" t="s">
        <v>660</v>
      </c>
      <c r="AJ221" s="170">
        <v>118</v>
      </c>
      <c r="AK221" s="170">
        <v>58</v>
      </c>
      <c r="AL221" s="170">
        <v>93</v>
      </c>
      <c r="AM221" s="170">
        <v>63</v>
      </c>
      <c r="AN221" s="172">
        <v>11</v>
      </c>
    </row>
    <row r="222" spans="1:40" s="168" customFormat="1" ht="18" customHeight="1">
      <c r="A222" s="206"/>
      <c r="B222" s="183" t="s">
        <v>96</v>
      </c>
      <c r="C222" s="155">
        <f>SUM(E222:T222,V222:AG222,AJ222:AN222)</f>
        <v>1676</v>
      </c>
      <c r="D222" s="155">
        <f>SUM(E222:T222)</f>
        <v>845</v>
      </c>
      <c r="E222" s="174">
        <v>75</v>
      </c>
      <c r="F222" s="174">
        <v>77</v>
      </c>
      <c r="G222" s="174">
        <v>94</v>
      </c>
      <c r="H222" s="174">
        <v>39</v>
      </c>
      <c r="I222" s="174">
        <v>49</v>
      </c>
      <c r="J222" s="174">
        <v>26</v>
      </c>
      <c r="K222" s="174">
        <v>22</v>
      </c>
      <c r="L222" s="174">
        <v>64</v>
      </c>
      <c r="M222" s="174">
        <v>52</v>
      </c>
      <c r="N222" s="174">
        <v>77</v>
      </c>
      <c r="O222" s="174">
        <v>61</v>
      </c>
      <c r="P222" s="174">
        <v>87</v>
      </c>
      <c r="Q222" s="174">
        <v>31</v>
      </c>
      <c r="R222" s="174">
        <v>9</v>
      </c>
      <c r="S222" s="174">
        <v>49</v>
      </c>
      <c r="T222" s="174">
        <v>33</v>
      </c>
      <c r="U222" s="155">
        <f>SUM(V222:AG222,AJ222:AN222)</f>
        <v>831</v>
      </c>
      <c r="V222" s="174">
        <v>134</v>
      </c>
      <c r="W222" s="174">
        <v>20</v>
      </c>
      <c r="X222" s="174">
        <v>34</v>
      </c>
      <c r="Y222" s="174">
        <v>14</v>
      </c>
      <c r="Z222" s="174">
        <v>36</v>
      </c>
      <c r="AA222" s="174">
        <v>23</v>
      </c>
      <c r="AB222" s="174">
        <v>14</v>
      </c>
      <c r="AC222" s="174">
        <v>54</v>
      </c>
      <c r="AD222" s="174">
        <v>66</v>
      </c>
      <c r="AE222" s="174">
        <v>50</v>
      </c>
      <c r="AF222" s="174">
        <v>30</v>
      </c>
      <c r="AG222" s="175">
        <v>88</v>
      </c>
      <c r="AH222" s="186"/>
      <c r="AI222" s="164" t="s">
        <v>661</v>
      </c>
      <c r="AJ222" s="174">
        <v>89</v>
      </c>
      <c r="AK222" s="174">
        <v>50</v>
      </c>
      <c r="AL222" s="174">
        <v>67</v>
      </c>
      <c r="AM222" s="174">
        <v>44</v>
      </c>
      <c r="AN222" s="175">
        <v>18</v>
      </c>
    </row>
    <row r="223" spans="1:40" ht="18" customHeight="1">
      <c r="A223" s="204" t="s">
        <v>1</v>
      </c>
      <c r="B223" s="182" t="s">
        <v>95</v>
      </c>
      <c r="C223" s="147">
        <f>IF(SUM(E223:T223,V223:AG223,AJ223:AN223)=SUM(C224:C225),C224+C225,"ERR!!")</f>
        <v>19230</v>
      </c>
      <c r="D223" s="147">
        <f>IF(SUM(E223:T223)=SUM(D224:D225),D224+D225,"ERR!!")</f>
        <v>9506</v>
      </c>
      <c r="E223" s="161">
        <f aca="true" t="shared" si="162" ref="E223:AG223">E224+E225</f>
        <v>968</v>
      </c>
      <c r="F223" s="161">
        <f t="shared" si="162"/>
        <v>805</v>
      </c>
      <c r="G223" s="161">
        <f t="shared" si="162"/>
        <v>1208</v>
      </c>
      <c r="H223" s="161">
        <f t="shared" si="162"/>
        <v>367</v>
      </c>
      <c r="I223" s="161">
        <f t="shared" si="162"/>
        <v>646</v>
      </c>
      <c r="J223" s="161">
        <f t="shared" si="162"/>
        <v>507</v>
      </c>
      <c r="K223" s="161">
        <f t="shared" si="162"/>
        <v>233</v>
      </c>
      <c r="L223" s="161">
        <f t="shared" si="162"/>
        <v>699</v>
      </c>
      <c r="M223" s="161">
        <f t="shared" si="162"/>
        <v>551</v>
      </c>
      <c r="N223" s="161">
        <f t="shared" si="162"/>
        <v>678</v>
      </c>
      <c r="O223" s="161">
        <f t="shared" si="162"/>
        <v>598</v>
      </c>
      <c r="P223" s="161">
        <f t="shared" si="162"/>
        <v>985</v>
      </c>
      <c r="Q223" s="161">
        <f t="shared" si="162"/>
        <v>349</v>
      </c>
      <c r="R223" s="161">
        <f t="shared" si="162"/>
        <v>115</v>
      </c>
      <c r="S223" s="161">
        <f t="shared" si="162"/>
        <v>347</v>
      </c>
      <c r="T223" s="161">
        <f t="shared" si="162"/>
        <v>450</v>
      </c>
      <c r="U223" s="147">
        <f>IF(SUM(V223:AG223,AJ223:AN223)=SUM(U224:U225),U224+U225,"ERR!!")</f>
        <v>9724</v>
      </c>
      <c r="V223" s="161">
        <f>V224+V225</f>
        <v>1566</v>
      </c>
      <c r="W223" s="161">
        <f t="shared" si="162"/>
        <v>313</v>
      </c>
      <c r="X223" s="161">
        <f t="shared" si="162"/>
        <v>529</v>
      </c>
      <c r="Y223" s="161">
        <f t="shared" si="162"/>
        <v>281</v>
      </c>
      <c r="Z223" s="161">
        <f t="shared" si="162"/>
        <v>551</v>
      </c>
      <c r="AA223" s="161">
        <f t="shared" si="162"/>
        <v>316</v>
      </c>
      <c r="AB223" s="161">
        <f t="shared" si="162"/>
        <v>150</v>
      </c>
      <c r="AC223" s="161">
        <f t="shared" si="162"/>
        <v>487</v>
      </c>
      <c r="AD223" s="161">
        <f t="shared" si="162"/>
        <v>776</v>
      </c>
      <c r="AE223" s="161">
        <f t="shared" si="162"/>
        <v>517</v>
      </c>
      <c r="AF223" s="161">
        <f>SUM(AF226,AF229,AF232,AF235,AF238)</f>
        <v>299</v>
      </c>
      <c r="AG223" s="162">
        <f t="shared" si="162"/>
        <v>1072</v>
      </c>
      <c r="AH223" s="207" t="s">
        <v>2</v>
      </c>
      <c r="AI223" s="160" t="s">
        <v>659</v>
      </c>
      <c r="AJ223" s="161">
        <f>AJ224+AJ225</f>
        <v>980</v>
      </c>
      <c r="AK223" s="161">
        <f>AK224+AK225</f>
        <v>589</v>
      </c>
      <c r="AL223" s="161">
        <f>AL224+AL225</f>
        <v>647</v>
      </c>
      <c r="AM223" s="161">
        <f>AM224+AM225</f>
        <v>473</v>
      </c>
      <c r="AN223" s="161">
        <f>AN224+AN225</f>
        <v>178</v>
      </c>
    </row>
    <row r="224" spans="1:40" ht="18" customHeight="1">
      <c r="A224" s="205"/>
      <c r="B224" s="182" t="s">
        <v>97</v>
      </c>
      <c r="C224" s="147">
        <f>SUM(E224:T224,V224:AG224,AJ224:AN224)</f>
        <v>9325</v>
      </c>
      <c r="D224" s="147">
        <f>SUM(E224:T224)</f>
        <v>4766</v>
      </c>
      <c r="E224" s="161">
        <f aca="true" t="shared" si="163" ref="E224:AG225">SUM(E227,E230,E233,E236,E239)</f>
        <v>429</v>
      </c>
      <c r="F224" s="161">
        <f t="shared" si="163"/>
        <v>421</v>
      </c>
      <c r="G224" s="161">
        <f t="shared" si="163"/>
        <v>571</v>
      </c>
      <c r="H224" s="161">
        <f t="shared" si="163"/>
        <v>205</v>
      </c>
      <c r="I224" s="161">
        <f t="shared" si="163"/>
        <v>308</v>
      </c>
      <c r="J224" s="161">
        <f t="shared" si="163"/>
        <v>221</v>
      </c>
      <c r="K224" s="161">
        <f t="shared" si="163"/>
        <v>101</v>
      </c>
      <c r="L224" s="161">
        <f t="shared" si="163"/>
        <v>398</v>
      </c>
      <c r="M224" s="161">
        <f t="shared" si="163"/>
        <v>320</v>
      </c>
      <c r="N224" s="161">
        <f t="shared" si="163"/>
        <v>352</v>
      </c>
      <c r="O224" s="161">
        <f t="shared" si="163"/>
        <v>323</v>
      </c>
      <c r="P224" s="161">
        <f t="shared" si="163"/>
        <v>474</v>
      </c>
      <c r="Q224" s="161">
        <f t="shared" si="163"/>
        <v>166</v>
      </c>
      <c r="R224" s="161">
        <f t="shared" si="163"/>
        <v>56</v>
      </c>
      <c r="S224" s="161">
        <f t="shared" si="163"/>
        <v>205</v>
      </c>
      <c r="T224" s="161">
        <f t="shared" si="163"/>
        <v>216</v>
      </c>
      <c r="U224" s="147">
        <f>SUM(V224:AG224,AJ224:AN224)</f>
        <v>4559</v>
      </c>
      <c r="V224" s="161">
        <f>SUM(V227,V230,V233,V236,V239)</f>
        <v>718</v>
      </c>
      <c r="W224" s="161">
        <f t="shared" si="163"/>
        <v>127</v>
      </c>
      <c r="X224" s="161">
        <f t="shared" si="163"/>
        <v>220</v>
      </c>
      <c r="Y224" s="161">
        <f t="shared" si="163"/>
        <v>123</v>
      </c>
      <c r="Z224" s="161">
        <f t="shared" si="163"/>
        <v>242</v>
      </c>
      <c r="AA224" s="161">
        <f t="shared" si="163"/>
        <v>147</v>
      </c>
      <c r="AB224" s="161">
        <f t="shared" si="163"/>
        <v>54</v>
      </c>
      <c r="AC224" s="161">
        <f t="shared" si="163"/>
        <v>239</v>
      </c>
      <c r="AD224" s="161">
        <f t="shared" si="163"/>
        <v>347</v>
      </c>
      <c r="AE224" s="161">
        <f t="shared" si="163"/>
        <v>259</v>
      </c>
      <c r="AF224" s="161">
        <f t="shared" si="163"/>
        <v>153</v>
      </c>
      <c r="AG224" s="162">
        <f t="shared" si="163"/>
        <v>545</v>
      </c>
      <c r="AH224" s="186"/>
      <c r="AI224" s="160" t="s">
        <v>660</v>
      </c>
      <c r="AJ224" s="161">
        <f aca="true" t="shared" si="164" ref="AJ224:AN225">SUM(AJ227,AJ230,AJ233,AJ236,AJ239)</f>
        <v>493</v>
      </c>
      <c r="AK224" s="161">
        <f t="shared" si="164"/>
        <v>260</v>
      </c>
      <c r="AL224" s="161">
        <f t="shared" si="164"/>
        <v>317</v>
      </c>
      <c r="AM224" s="161">
        <f t="shared" si="164"/>
        <v>229</v>
      </c>
      <c r="AN224" s="161">
        <f t="shared" si="164"/>
        <v>86</v>
      </c>
    </row>
    <row r="225" spans="1:40" s="168" customFormat="1" ht="18" customHeight="1">
      <c r="A225" s="206"/>
      <c r="B225" s="183" t="s">
        <v>96</v>
      </c>
      <c r="C225" s="155">
        <f>SUM(E225:T225,V225:AG225,AJ225:AN225)</f>
        <v>9905</v>
      </c>
      <c r="D225" s="155">
        <f>SUM(E225:T225)</f>
        <v>4740</v>
      </c>
      <c r="E225" s="165">
        <f t="shared" si="163"/>
        <v>539</v>
      </c>
      <c r="F225" s="165">
        <f t="shared" si="163"/>
        <v>384</v>
      </c>
      <c r="G225" s="165">
        <f t="shared" si="163"/>
        <v>637</v>
      </c>
      <c r="H225" s="165">
        <f t="shared" si="163"/>
        <v>162</v>
      </c>
      <c r="I225" s="165">
        <f t="shared" si="163"/>
        <v>338</v>
      </c>
      <c r="J225" s="165">
        <f t="shared" si="163"/>
        <v>286</v>
      </c>
      <c r="K225" s="165">
        <f t="shared" si="163"/>
        <v>132</v>
      </c>
      <c r="L225" s="165">
        <f t="shared" si="163"/>
        <v>301</v>
      </c>
      <c r="M225" s="165">
        <f t="shared" si="163"/>
        <v>231</v>
      </c>
      <c r="N225" s="165">
        <f t="shared" si="163"/>
        <v>326</v>
      </c>
      <c r="O225" s="165">
        <f t="shared" si="163"/>
        <v>275</v>
      </c>
      <c r="P225" s="165">
        <f t="shared" si="163"/>
        <v>511</v>
      </c>
      <c r="Q225" s="165">
        <f t="shared" si="163"/>
        <v>183</v>
      </c>
      <c r="R225" s="165">
        <f t="shared" si="163"/>
        <v>59</v>
      </c>
      <c r="S225" s="165">
        <f t="shared" si="163"/>
        <v>142</v>
      </c>
      <c r="T225" s="165">
        <f t="shared" si="163"/>
        <v>234</v>
      </c>
      <c r="U225" s="155">
        <f>SUM(V225:AG225,AJ225:AN225)</f>
        <v>5165</v>
      </c>
      <c r="V225" s="165">
        <f>SUM(V228,V231,V234,V237,V240)</f>
        <v>848</v>
      </c>
      <c r="W225" s="165">
        <f t="shared" si="163"/>
        <v>186</v>
      </c>
      <c r="X225" s="165">
        <f t="shared" si="163"/>
        <v>309</v>
      </c>
      <c r="Y225" s="165">
        <f t="shared" si="163"/>
        <v>158</v>
      </c>
      <c r="Z225" s="165">
        <f t="shared" si="163"/>
        <v>309</v>
      </c>
      <c r="AA225" s="165">
        <f t="shared" si="163"/>
        <v>169</v>
      </c>
      <c r="AB225" s="165">
        <f t="shared" si="163"/>
        <v>96</v>
      </c>
      <c r="AC225" s="165">
        <f t="shared" si="163"/>
        <v>248</v>
      </c>
      <c r="AD225" s="165">
        <f t="shared" si="163"/>
        <v>429</v>
      </c>
      <c r="AE225" s="165">
        <f t="shared" si="163"/>
        <v>258</v>
      </c>
      <c r="AF225" s="161">
        <f t="shared" si="163"/>
        <v>146</v>
      </c>
      <c r="AG225" s="166">
        <f t="shared" si="163"/>
        <v>527</v>
      </c>
      <c r="AH225" s="186"/>
      <c r="AI225" s="164" t="s">
        <v>661</v>
      </c>
      <c r="AJ225" s="165">
        <f t="shared" si="164"/>
        <v>487</v>
      </c>
      <c r="AK225" s="165">
        <f t="shared" si="164"/>
        <v>329</v>
      </c>
      <c r="AL225" s="165">
        <f t="shared" si="164"/>
        <v>330</v>
      </c>
      <c r="AM225" s="165">
        <f t="shared" si="164"/>
        <v>244</v>
      </c>
      <c r="AN225" s="165">
        <f t="shared" si="164"/>
        <v>92</v>
      </c>
    </row>
    <row r="226" spans="1:40" ht="18" customHeight="1">
      <c r="A226" s="205" t="s">
        <v>3</v>
      </c>
      <c r="B226" s="182" t="s">
        <v>95</v>
      </c>
      <c r="C226" s="147">
        <f>IF(SUM(E226:T226,V226:AG226,AJ226:AN226)=SUM(C227:C228),C227+C228,"ERR!!")</f>
        <v>3237</v>
      </c>
      <c r="D226" s="147">
        <f>IF(SUM(E226:T226)=SUM(D227:D228),D227+D228,"ERR!!")</f>
        <v>1616</v>
      </c>
      <c r="E226" s="161">
        <f aca="true" t="shared" si="165" ref="E226:AE226">E227+E228</f>
        <v>127</v>
      </c>
      <c r="F226" s="161">
        <f t="shared" si="165"/>
        <v>170</v>
      </c>
      <c r="G226" s="161">
        <f t="shared" si="165"/>
        <v>186</v>
      </c>
      <c r="H226" s="161">
        <f t="shared" si="165"/>
        <v>69</v>
      </c>
      <c r="I226" s="161">
        <f t="shared" si="165"/>
        <v>124</v>
      </c>
      <c r="J226" s="161">
        <f t="shared" si="165"/>
        <v>76</v>
      </c>
      <c r="K226" s="161">
        <f t="shared" si="165"/>
        <v>34</v>
      </c>
      <c r="L226" s="161">
        <f t="shared" si="165"/>
        <v>132</v>
      </c>
      <c r="M226" s="161">
        <f>M227+M228</f>
        <v>103</v>
      </c>
      <c r="N226" s="161">
        <f>N227+N228</f>
        <v>109</v>
      </c>
      <c r="O226" s="161">
        <f t="shared" si="165"/>
        <v>99</v>
      </c>
      <c r="P226" s="161">
        <f t="shared" si="165"/>
        <v>165</v>
      </c>
      <c r="Q226" s="161">
        <f t="shared" si="165"/>
        <v>51</v>
      </c>
      <c r="R226" s="161">
        <f t="shared" si="165"/>
        <v>20</v>
      </c>
      <c r="S226" s="161">
        <f t="shared" si="165"/>
        <v>82</v>
      </c>
      <c r="T226" s="161">
        <f t="shared" si="165"/>
        <v>69</v>
      </c>
      <c r="U226" s="147">
        <f>IF(SUM(V226:AG226,AJ226:AN226)=SUM(U227:U228),U227+U228,"ERR!!")</f>
        <v>1621</v>
      </c>
      <c r="V226" s="161">
        <f>V227+V228</f>
        <v>215</v>
      </c>
      <c r="W226" s="161">
        <f t="shared" si="165"/>
        <v>46</v>
      </c>
      <c r="X226" s="161">
        <f t="shared" si="165"/>
        <v>73</v>
      </c>
      <c r="Y226" s="161">
        <f t="shared" si="165"/>
        <v>35</v>
      </c>
      <c r="Z226" s="161">
        <f t="shared" si="165"/>
        <v>73</v>
      </c>
      <c r="AA226" s="161">
        <f t="shared" si="165"/>
        <v>47</v>
      </c>
      <c r="AB226" s="161">
        <f t="shared" si="165"/>
        <v>22</v>
      </c>
      <c r="AC226" s="161">
        <f t="shared" si="165"/>
        <v>88</v>
      </c>
      <c r="AD226" s="161">
        <f t="shared" si="165"/>
        <v>115</v>
      </c>
      <c r="AE226" s="161">
        <f t="shared" si="165"/>
        <v>91</v>
      </c>
      <c r="AF226" s="179">
        <f>AF227+AF228</f>
        <v>51</v>
      </c>
      <c r="AG226" s="162">
        <f>AG227+AG228</f>
        <v>234</v>
      </c>
      <c r="AH226" s="206" t="s">
        <v>4</v>
      </c>
      <c r="AI226" s="160" t="s">
        <v>659</v>
      </c>
      <c r="AJ226" s="161">
        <f>AJ227+AJ228</f>
        <v>183</v>
      </c>
      <c r="AK226" s="161">
        <f>AK227+AK228</f>
        <v>111</v>
      </c>
      <c r="AL226" s="161">
        <f>AL227+AL228</f>
        <v>118</v>
      </c>
      <c r="AM226" s="161">
        <f>AM227+AM228</f>
        <v>76</v>
      </c>
      <c r="AN226" s="161">
        <f>AN227+AN228</f>
        <v>43</v>
      </c>
    </row>
    <row r="227" spans="1:40" ht="18" customHeight="1">
      <c r="A227" s="205"/>
      <c r="B227" s="182" t="s">
        <v>97</v>
      </c>
      <c r="C227" s="147">
        <f>SUM(E227:T227,V227:AG227,AJ227:AN227)</f>
        <v>1632</v>
      </c>
      <c r="D227" s="147">
        <f>SUM(E227:T227)</f>
        <v>835</v>
      </c>
      <c r="E227" s="170">
        <v>63</v>
      </c>
      <c r="F227" s="170">
        <v>97</v>
      </c>
      <c r="G227" s="170">
        <v>87</v>
      </c>
      <c r="H227" s="170">
        <v>41</v>
      </c>
      <c r="I227" s="170">
        <v>57</v>
      </c>
      <c r="J227" s="170">
        <v>25</v>
      </c>
      <c r="K227" s="170">
        <v>17</v>
      </c>
      <c r="L227" s="170">
        <v>75</v>
      </c>
      <c r="M227" s="170">
        <v>60</v>
      </c>
      <c r="N227" s="170">
        <v>53</v>
      </c>
      <c r="O227" s="170">
        <v>51</v>
      </c>
      <c r="P227" s="170">
        <v>81</v>
      </c>
      <c r="Q227" s="170">
        <v>25</v>
      </c>
      <c r="R227" s="170">
        <v>12</v>
      </c>
      <c r="S227" s="170">
        <v>55</v>
      </c>
      <c r="T227" s="170">
        <v>36</v>
      </c>
      <c r="U227" s="147">
        <f>SUM(V227:AG227,AJ227:AN227)</f>
        <v>797</v>
      </c>
      <c r="V227" s="170">
        <v>108</v>
      </c>
      <c r="W227" s="170">
        <v>12</v>
      </c>
      <c r="X227" s="170">
        <v>30</v>
      </c>
      <c r="Y227" s="170">
        <v>15</v>
      </c>
      <c r="Z227" s="170">
        <v>37</v>
      </c>
      <c r="AA227" s="170">
        <v>24</v>
      </c>
      <c r="AB227" s="170">
        <v>10</v>
      </c>
      <c r="AC227" s="170">
        <v>50</v>
      </c>
      <c r="AD227" s="170">
        <v>50</v>
      </c>
      <c r="AE227" s="170">
        <v>48</v>
      </c>
      <c r="AF227" s="170">
        <v>27</v>
      </c>
      <c r="AG227" s="172">
        <v>117</v>
      </c>
      <c r="AH227" s="186"/>
      <c r="AI227" s="160" t="s">
        <v>660</v>
      </c>
      <c r="AJ227" s="170">
        <v>97</v>
      </c>
      <c r="AK227" s="170">
        <v>49</v>
      </c>
      <c r="AL227" s="170">
        <v>60</v>
      </c>
      <c r="AM227" s="170">
        <v>42</v>
      </c>
      <c r="AN227" s="172">
        <v>21</v>
      </c>
    </row>
    <row r="228" spans="1:40" s="168" customFormat="1" ht="18" customHeight="1">
      <c r="A228" s="206"/>
      <c r="B228" s="183" t="s">
        <v>96</v>
      </c>
      <c r="C228" s="155">
        <f>SUM(E228:T228,V228:AG228,AJ228:AN228)</f>
        <v>1605</v>
      </c>
      <c r="D228" s="155">
        <f>SUM(E228:T228)</f>
        <v>781</v>
      </c>
      <c r="E228" s="174">
        <v>64</v>
      </c>
      <c r="F228" s="174">
        <v>73</v>
      </c>
      <c r="G228" s="174">
        <v>99</v>
      </c>
      <c r="H228" s="174">
        <v>28</v>
      </c>
      <c r="I228" s="174">
        <v>67</v>
      </c>
      <c r="J228" s="174">
        <v>51</v>
      </c>
      <c r="K228" s="174">
        <v>17</v>
      </c>
      <c r="L228" s="174">
        <v>57</v>
      </c>
      <c r="M228" s="174">
        <v>43</v>
      </c>
      <c r="N228" s="174">
        <v>56</v>
      </c>
      <c r="O228" s="174">
        <v>48</v>
      </c>
      <c r="P228" s="174">
        <v>84</v>
      </c>
      <c r="Q228" s="174">
        <v>26</v>
      </c>
      <c r="R228" s="174">
        <v>8</v>
      </c>
      <c r="S228" s="174">
        <v>27</v>
      </c>
      <c r="T228" s="174">
        <v>33</v>
      </c>
      <c r="U228" s="155">
        <f>SUM(V228:AG228,AJ228:AN228)</f>
        <v>824</v>
      </c>
      <c r="V228" s="174">
        <v>107</v>
      </c>
      <c r="W228" s="174">
        <v>34</v>
      </c>
      <c r="X228" s="174">
        <v>43</v>
      </c>
      <c r="Y228" s="174">
        <v>20</v>
      </c>
      <c r="Z228" s="174">
        <v>36</v>
      </c>
      <c r="AA228" s="174">
        <v>23</v>
      </c>
      <c r="AB228" s="174">
        <v>12</v>
      </c>
      <c r="AC228" s="174">
        <v>38</v>
      </c>
      <c r="AD228" s="174">
        <v>65</v>
      </c>
      <c r="AE228" s="174">
        <v>43</v>
      </c>
      <c r="AF228" s="174">
        <v>24</v>
      </c>
      <c r="AG228" s="175">
        <v>117</v>
      </c>
      <c r="AH228" s="186"/>
      <c r="AI228" s="164" t="s">
        <v>661</v>
      </c>
      <c r="AJ228" s="174">
        <v>86</v>
      </c>
      <c r="AK228" s="174">
        <v>62</v>
      </c>
      <c r="AL228" s="174">
        <v>58</v>
      </c>
      <c r="AM228" s="174">
        <v>34</v>
      </c>
      <c r="AN228" s="175">
        <v>22</v>
      </c>
    </row>
    <row r="229" spans="1:40" ht="18" customHeight="1">
      <c r="A229" s="204" t="s">
        <v>5</v>
      </c>
      <c r="B229" s="182" t="s">
        <v>95</v>
      </c>
      <c r="C229" s="147">
        <f>IF(SUM(E229:T229,V229:AG229,AJ229:AN229)=SUM(C230:C231),C230+C231,"ERR!!")</f>
        <v>3723</v>
      </c>
      <c r="D229" s="147">
        <f>IF(SUM(E229:T229)=SUM(D230:D231),D230+D231,"ERR!!")</f>
        <v>1859</v>
      </c>
      <c r="E229" s="161">
        <f aca="true" t="shared" si="166" ref="E229:K229">E230+E231</f>
        <v>182</v>
      </c>
      <c r="F229" s="161">
        <f t="shared" si="166"/>
        <v>147</v>
      </c>
      <c r="G229" s="161">
        <f t="shared" si="166"/>
        <v>244</v>
      </c>
      <c r="H229" s="161">
        <f t="shared" si="166"/>
        <v>71</v>
      </c>
      <c r="I229" s="161">
        <f t="shared" si="166"/>
        <v>122</v>
      </c>
      <c r="J229" s="161">
        <f t="shared" si="166"/>
        <v>82</v>
      </c>
      <c r="K229" s="161">
        <f t="shared" si="166"/>
        <v>41</v>
      </c>
      <c r="L229" s="161">
        <f>(L230+L231)</f>
        <v>148</v>
      </c>
      <c r="M229" s="161">
        <f aca="true" t="shared" si="167" ref="M229:T229">M230+M231</f>
        <v>107</v>
      </c>
      <c r="N229" s="161">
        <f t="shared" si="167"/>
        <v>133</v>
      </c>
      <c r="O229" s="161">
        <f t="shared" si="167"/>
        <v>107</v>
      </c>
      <c r="P229" s="161">
        <f t="shared" si="167"/>
        <v>204</v>
      </c>
      <c r="Q229" s="161">
        <f t="shared" si="167"/>
        <v>76</v>
      </c>
      <c r="R229" s="161">
        <f t="shared" si="167"/>
        <v>31</v>
      </c>
      <c r="S229" s="161">
        <f t="shared" si="167"/>
        <v>68</v>
      </c>
      <c r="T229" s="161">
        <f t="shared" si="167"/>
        <v>96</v>
      </c>
      <c r="U229" s="147">
        <f>IF(SUM(V229:AG229,AJ229:AN229)=SUM(U230:U231),U230+U231,"ERR!!")</f>
        <v>1864</v>
      </c>
      <c r="V229" s="161">
        <f>V230+V231</f>
        <v>312</v>
      </c>
      <c r="W229" s="161">
        <f aca="true" t="shared" si="168" ref="W229:AE229">W230+W231</f>
        <v>74</v>
      </c>
      <c r="X229" s="161">
        <f t="shared" si="168"/>
        <v>94</v>
      </c>
      <c r="Y229" s="161">
        <f t="shared" si="168"/>
        <v>49</v>
      </c>
      <c r="Z229" s="161">
        <f t="shared" si="168"/>
        <v>102</v>
      </c>
      <c r="AA229" s="161">
        <f t="shared" si="168"/>
        <v>48</v>
      </c>
      <c r="AB229" s="161">
        <f t="shared" si="168"/>
        <v>21</v>
      </c>
      <c r="AC229" s="161">
        <f t="shared" si="168"/>
        <v>98</v>
      </c>
      <c r="AD229" s="161">
        <f t="shared" si="168"/>
        <v>151</v>
      </c>
      <c r="AE229" s="161">
        <f t="shared" si="168"/>
        <v>85</v>
      </c>
      <c r="AF229" s="161">
        <f>AF230+AF231</f>
        <v>56</v>
      </c>
      <c r="AG229" s="162">
        <f>AG230+AG231</f>
        <v>226</v>
      </c>
      <c r="AH229" s="207" t="s">
        <v>6</v>
      </c>
      <c r="AI229" s="160" t="s">
        <v>659</v>
      </c>
      <c r="AJ229" s="161">
        <f>AJ230+AJ231</f>
        <v>185</v>
      </c>
      <c r="AK229" s="161">
        <f>AK230+AK231</f>
        <v>125</v>
      </c>
      <c r="AL229" s="161">
        <f>AL230+AL231</f>
        <v>127</v>
      </c>
      <c r="AM229" s="161">
        <f>AM230+AM231</f>
        <v>80</v>
      </c>
      <c r="AN229" s="161">
        <f>AN230+AN231</f>
        <v>31</v>
      </c>
    </row>
    <row r="230" spans="1:40" ht="18" customHeight="1">
      <c r="A230" s="205"/>
      <c r="B230" s="182" t="s">
        <v>97</v>
      </c>
      <c r="C230" s="147">
        <f>SUM(E230:T230,V230:AG230,AJ230:AN230)</f>
        <v>1818</v>
      </c>
      <c r="D230" s="147">
        <f>SUM(E230:T230)</f>
        <v>948</v>
      </c>
      <c r="E230" s="170">
        <v>74</v>
      </c>
      <c r="F230" s="170">
        <v>80</v>
      </c>
      <c r="G230" s="170">
        <v>111</v>
      </c>
      <c r="H230" s="170">
        <v>45</v>
      </c>
      <c r="I230" s="170">
        <v>49</v>
      </c>
      <c r="J230" s="170">
        <v>38</v>
      </c>
      <c r="K230" s="170">
        <v>20</v>
      </c>
      <c r="L230" s="170">
        <v>92</v>
      </c>
      <c r="M230" s="170">
        <v>63</v>
      </c>
      <c r="N230" s="170">
        <v>70</v>
      </c>
      <c r="O230" s="170">
        <v>57</v>
      </c>
      <c r="P230" s="170">
        <v>104</v>
      </c>
      <c r="Q230" s="170">
        <v>37</v>
      </c>
      <c r="R230" s="170">
        <v>15</v>
      </c>
      <c r="S230" s="170">
        <v>44</v>
      </c>
      <c r="T230" s="170">
        <v>49</v>
      </c>
      <c r="U230" s="147">
        <f>SUM(V230:AG230,AJ230:AN230)</f>
        <v>870</v>
      </c>
      <c r="V230" s="170">
        <v>133</v>
      </c>
      <c r="W230" s="170">
        <v>26</v>
      </c>
      <c r="X230" s="170">
        <v>40</v>
      </c>
      <c r="Y230" s="170">
        <v>20</v>
      </c>
      <c r="Z230" s="170">
        <v>45</v>
      </c>
      <c r="AA230" s="170">
        <v>29</v>
      </c>
      <c r="AB230" s="170">
        <v>9</v>
      </c>
      <c r="AC230" s="170">
        <v>47</v>
      </c>
      <c r="AD230" s="170">
        <v>65</v>
      </c>
      <c r="AE230" s="170">
        <v>42</v>
      </c>
      <c r="AF230" s="170">
        <v>34</v>
      </c>
      <c r="AG230" s="172">
        <v>118</v>
      </c>
      <c r="AH230" s="186"/>
      <c r="AI230" s="160" t="s">
        <v>660</v>
      </c>
      <c r="AJ230" s="170">
        <v>84</v>
      </c>
      <c r="AK230" s="170">
        <v>64</v>
      </c>
      <c r="AL230" s="170">
        <v>59</v>
      </c>
      <c r="AM230" s="170">
        <v>40</v>
      </c>
      <c r="AN230" s="172">
        <v>15</v>
      </c>
    </row>
    <row r="231" spans="1:40" s="168" customFormat="1" ht="18" customHeight="1">
      <c r="A231" s="206"/>
      <c r="B231" s="183" t="s">
        <v>96</v>
      </c>
      <c r="C231" s="155">
        <f>SUM(E231:T231,V231:AG231,AJ231:AN231)</f>
        <v>1905</v>
      </c>
      <c r="D231" s="155">
        <f>SUM(E231:T231)</f>
        <v>911</v>
      </c>
      <c r="E231" s="174">
        <v>108</v>
      </c>
      <c r="F231" s="174">
        <v>67</v>
      </c>
      <c r="G231" s="174">
        <v>133</v>
      </c>
      <c r="H231" s="174">
        <v>26</v>
      </c>
      <c r="I231" s="174">
        <v>73</v>
      </c>
      <c r="J231" s="174">
        <v>44</v>
      </c>
      <c r="K231" s="174">
        <v>21</v>
      </c>
      <c r="L231" s="174">
        <v>56</v>
      </c>
      <c r="M231" s="174">
        <v>44</v>
      </c>
      <c r="N231" s="174">
        <v>63</v>
      </c>
      <c r="O231" s="174">
        <v>50</v>
      </c>
      <c r="P231" s="174">
        <v>100</v>
      </c>
      <c r="Q231" s="174">
        <v>39</v>
      </c>
      <c r="R231" s="174">
        <v>16</v>
      </c>
      <c r="S231" s="174">
        <v>24</v>
      </c>
      <c r="T231" s="174">
        <v>47</v>
      </c>
      <c r="U231" s="155">
        <f>SUM(V231:AG231,AJ231:AN231)</f>
        <v>994</v>
      </c>
      <c r="V231" s="174">
        <v>179</v>
      </c>
      <c r="W231" s="174">
        <v>48</v>
      </c>
      <c r="X231" s="174">
        <v>54</v>
      </c>
      <c r="Y231" s="174">
        <v>29</v>
      </c>
      <c r="Z231" s="174">
        <v>57</v>
      </c>
      <c r="AA231" s="174">
        <v>19</v>
      </c>
      <c r="AB231" s="174">
        <v>12</v>
      </c>
      <c r="AC231" s="174">
        <v>51</v>
      </c>
      <c r="AD231" s="174">
        <v>86</v>
      </c>
      <c r="AE231" s="174">
        <v>43</v>
      </c>
      <c r="AF231" s="174">
        <v>22</v>
      </c>
      <c r="AG231" s="175">
        <v>108</v>
      </c>
      <c r="AH231" s="186"/>
      <c r="AI231" s="164" t="s">
        <v>661</v>
      </c>
      <c r="AJ231" s="174">
        <v>101</v>
      </c>
      <c r="AK231" s="174">
        <v>61</v>
      </c>
      <c r="AL231" s="174">
        <v>68</v>
      </c>
      <c r="AM231" s="174">
        <v>40</v>
      </c>
      <c r="AN231" s="175">
        <v>16</v>
      </c>
    </row>
    <row r="232" spans="1:40" ht="18" customHeight="1">
      <c r="A232" s="189" t="s">
        <v>7</v>
      </c>
      <c r="B232" s="180" t="s">
        <v>95</v>
      </c>
      <c r="C232" s="147">
        <f>IF(SUM(E232:T232,V232:AG232,AJ232:AN232)=SUM(C233:C234),C233+C234,"ERR!!")</f>
        <v>3959</v>
      </c>
      <c r="D232" s="147">
        <f>IF(SUM(E232:T232)=SUM(D233:D234),D233+D234,"ERR!!")</f>
        <v>1968</v>
      </c>
      <c r="E232" s="179">
        <f aca="true" t="shared" si="169" ref="E232:Q232">E233+E234</f>
        <v>205</v>
      </c>
      <c r="F232" s="179">
        <f t="shared" si="169"/>
        <v>151</v>
      </c>
      <c r="G232" s="179">
        <f t="shared" si="169"/>
        <v>254</v>
      </c>
      <c r="H232" s="179">
        <f t="shared" si="169"/>
        <v>69</v>
      </c>
      <c r="I232" s="179">
        <f t="shared" si="169"/>
        <v>136</v>
      </c>
      <c r="J232" s="179">
        <f t="shared" si="169"/>
        <v>104</v>
      </c>
      <c r="K232" s="179">
        <f t="shared" si="169"/>
        <v>53</v>
      </c>
      <c r="L232" s="179">
        <f t="shared" si="169"/>
        <v>153</v>
      </c>
      <c r="M232" s="179">
        <f>M233+M234</f>
        <v>118</v>
      </c>
      <c r="N232" s="179">
        <f>N233+N234</f>
        <v>149</v>
      </c>
      <c r="O232" s="179">
        <f t="shared" si="169"/>
        <v>143</v>
      </c>
      <c r="P232" s="179">
        <f t="shared" si="169"/>
        <v>185</v>
      </c>
      <c r="Q232" s="179">
        <f t="shared" si="169"/>
        <v>70</v>
      </c>
      <c r="R232" s="179">
        <f>R233+R234</f>
        <v>22</v>
      </c>
      <c r="S232" s="179">
        <f>S233+S234</f>
        <v>74</v>
      </c>
      <c r="T232" s="179">
        <f>T233+T234</f>
        <v>82</v>
      </c>
      <c r="U232" s="147">
        <f>IF(SUM(V232:AG232,AJ232:AN232)=SUM(U233:U234),U233+U234,"ERR!!")</f>
        <v>1991</v>
      </c>
      <c r="V232" s="179">
        <f>V233+V234</f>
        <v>290</v>
      </c>
      <c r="W232" s="179">
        <f aca="true" t="shared" si="170" ref="W232:AE232">W233+W234</f>
        <v>42</v>
      </c>
      <c r="X232" s="179">
        <f t="shared" si="170"/>
        <v>110</v>
      </c>
      <c r="Y232" s="179">
        <f t="shared" si="170"/>
        <v>78</v>
      </c>
      <c r="Z232" s="179">
        <f t="shared" si="170"/>
        <v>107</v>
      </c>
      <c r="AA232" s="179">
        <f t="shared" si="170"/>
        <v>62</v>
      </c>
      <c r="AB232" s="179">
        <f t="shared" si="170"/>
        <v>26</v>
      </c>
      <c r="AC232" s="179">
        <f t="shared" si="170"/>
        <v>112</v>
      </c>
      <c r="AD232" s="179">
        <f t="shared" si="170"/>
        <v>181</v>
      </c>
      <c r="AE232" s="179">
        <f t="shared" si="170"/>
        <v>124</v>
      </c>
      <c r="AF232" s="179">
        <f>AF233+AF234</f>
        <v>74</v>
      </c>
      <c r="AG232" s="181">
        <f>AG233+AG234</f>
        <v>194</v>
      </c>
      <c r="AH232" s="186" t="s">
        <v>8</v>
      </c>
      <c r="AI232" s="169" t="s">
        <v>659</v>
      </c>
      <c r="AJ232" s="179">
        <f>AJ233+AJ234</f>
        <v>212</v>
      </c>
      <c r="AK232" s="179">
        <f>AK233+AK234</f>
        <v>122</v>
      </c>
      <c r="AL232" s="179">
        <f>AL233+AL234</f>
        <v>130</v>
      </c>
      <c r="AM232" s="179">
        <f>AM233+AM234</f>
        <v>96</v>
      </c>
      <c r="AN232" s="161">
        <f>AN233+AN234</f>
        <v>31</v>
      </c>
    </row>
    <row r="233" spans="1:40" ht="18" customHeight="1">
      <c r="A233" s="205"/>
      <c r="B233" s="182" t="s">
        <v>97</v>
      </c>
      <c r="C233" s="147">
        <f>SUM(E233:T233,V233:AG233,AJ233:AN233)</f>
        <v>1896</v>
      </c>
      <c r="D233" s="147">
        <f>SUM(E233:T233)</f>
        <v>968</v>
      </c>
      <c r="E233" s="170">
        <v>81</v>
      </c>
      <c r="F233" s="170">
        <v>72</v>
      </c>
      <c r="G233" s="170">
        <v>121</v>
      </c>
      <c r="H233" s="170">
        <v>36</v>
      </c>
      <c r="I233" s="170">
        <v>66</v>
      </c>
      <c r="J233" s="170">
        <v>49</v>
      </c>
      <c r="K233" s="170">
        <v>19</v>
      </c>
      <c r="L233" s="170">
        <v>83</v>
      </c>
      <c r="M233" s="170">
        <v>63</v>
      </c>
      <c r="N233" s="170">
        <v>86</v>
      </c>
      <c r="O233" s="170">
        <v>82</v>
      </c>
      <c r="P233" s="170">
        <v>86</v>
      </c>
      <c r="Q233" s="170">
        <v>31</v>
      </c>
      <c r="R233" s="170">
        <v>11</v>
      </c>
      <c r="S233" s="170">
        <v>45</v>
      </c>
      <c r="T233" s="170">
        <v>37</v>
      </c>
      <c r="U233" s="147">
        <f>SUM(V233:AG233,AJ233:AN233)</f>
        <v>928</v>
      </c>
      <c r="V233" s="170">
        <v>133</v>
      </c>
      <c r="W233" s="170">
        <v>21</v>
      </c>
      <c r="X233" s="170">
        <v>44</v>
      </c>
      <c r="Y233" s="170">
        <v>33</v>
      </c>
      <c r="Z233" s="170">
        <v>44</v>
      </c>
      <c r="AA233" s="170">
        <v>25</v>
      </c>
      <c r="AB233" s="170">
        <v>10</v>
      </c>
      <c r="AC233" s="170">
        <v>51</v>
      </c>
      <c r="AD233" s="170">
        <v>79</v>
      </c>
      <c r="AE233" s="170">
        <v>60</v>
      </c>
      <c r="AF233" s="170">
        <v>37</v>
      </c>
      <c r="AG233" s="172">
        <v>95</v>
      </c>
      <c r="AH233" s="186"/>
      <c r="AI233" s="160" t="s">
        <v>660</v>
      </c>
      <c r="AJ233" s="170">
        <v>104</v>
      </c>
      <c r="AK233" s="170">
        <v>60</v>
      </c>
      <c r="AL233" s="170">
        <v>69</v>
      </c>
      <c r="AM233" s="170">
        <v>50</v>
      </c>
      <c r="AN233" s="172">
        <v>13</v>
      </c>
    </row>
    <row r="234" spans="1:40" ht="18" customHeight="1">
      <c r="A234" s="206"/>
      <c r="B234" s="183" t="s">
        <v>96</v>
      </c>
      <c r="C234" s="155">
        <f>SUM(E234:T234,V234:AG234,AJ234:AN234)</f>
        <v>2063</v>
      </c>
      <c r="D234" s="155">
        <f>SUM(E234:T234)</f>
        <v>1000</v>
      </c>
      <c r="E234" s="174">
        <v>124</v>
      </c>
      <c r="F234" s="174">
        <v>79</v>
      </c>
      <c r="G234" s="174">
        <v>133</v>
      </c>
      <c r="H234" s="174">
        <v>33</v>
      </c>
      <c r="I234" s="174">
        <v>70</v>
      </c>
      <c r="J234" s="174">
        <v>55</v>
      </c>
      <c r="K234" s="174">
        <v>34</v>
      </c>
      <c r="L234" s="174">
        <v>70</v>
      </c>
      <c r="M234" s="174">
        <v>55</v>
      </c>
      <c r="N234" s="174">
        <v>63</v>
      </c>
      <c r="O234" s="174">
        <v>61</v>
      </c>
      <c r="P234" s="174">
        <v>99</v>
      </c>
      <c r="Q234" s="174">
        <v>39</v>
      </c>
      <c r="R234" s="174">
        <v>11</v>
      </c>
      <c r="S234" s="174">
        <v>29</v>
      </c>
      <c r="T234" s="174">
        <v>45</v>
      </c>
      <c r="U234" s="155">
        <f>SUM(V234:AG234,AJ234:AN234)</f>
        <v>1063</v>
      </c>
      <c r="V234" s="174">
        <v>157</v>
      </c>
      <c r="W234" s="174">
        <v>21</v>
      </c>
      <c r="X234" s="174">
        <v>66</v>
      </c>
      <c r="Y234" s="174">
        <v>45</v>
      </c>
      <c r="Z234" s="174">
        <v>63</v>
      </c>
      <c r="AA234" s="174">
        <v>37</v>
      </c>
      <c r="AB234" s="174">
        <v>16</v>
      </c>
      <c r="AC234" s="174">
        <v>61</v>
      </c>
      <c r="AD234" s="174">
        <v>102</v>
      </c>
      <c r="AE234" s="174">
        <v>64</v>
      </c>
      <c r="AF234" s="174">
        <v>37</v>
      </c>
      <c r="AG234" s="175">
        <v>99</v>
      </c>
      <c r="AH234" s="186"/>
      <c r="AI234" s="164" t="s">
        <v>661</v>
      </c>
      <c r="AJ234" s="174">
        <v>108</v>
      </c>
      <c r="AK234" s="174">
        <v>62</v>
      </c>
      <c r="AL234" s="174">
        <v>61</v>
      </c>
      <c r="AM234" s="174">
        <v>46</v>
      </c>
      <c r="AN234" s="175">
        <v>18</v>
      </c>
    </row>
    <row r="235" spans="1:40" ht="18" customHeight="1">
      <c r="A235" s="189" t="s">
        <v>9</v>
      </c>
      <c r="B235" s="180" t="s">
        <v>95</v>
      </c>
      <c r="C235" s="147">
        <f>IF(SUM(E235:T235,V235:AG235,AJ235:AN235)=SUM(C236:C237),C236+C237,"ERR!!")</f>
        <v>4605</v>
      </c>
      <c r="D235" s="147">
        <f>IF(SUM(E235:T235)=SUM(D236:D237),D236+D237,"ERR!!")</f>
        <v>2269</v>
      </c>
      <c r="E235" s="179">
        <f aca="true" t="shared" si="171" ref="E235:Q235">E236+E237</f>
        <v>245</v>
      </c>
      <c r="F235" s="179">
        <f t="shared" si="171"/>
        <v>197</v>
      </c>
      <c r="G235" s="179">
        <f t="shared" si="171"/>
        <v>303</v>
      </c>
      <c r="H235" s="179">
        <f t="shared" si="171"/>
        <v>87</v>
      </c>
      <c r="I235" s="179">
        <f t="shared" si="171"/>
        <v>139</v>
      </c>
      <c r="J235" s="179">
        <f t="shared" si="171"/>
        <v>132</v>
      </c>
      <c r="K235" s="179">
        <f t="shared" si="171"/>
        <v>57</v>
      </c>
      <c r="L235" s="179">
        <f t="shared" si="171"/>
        <v>156</v>
      </c>
      <c r="M235" s="179">
        <f>M236+M237</f>
        <v>123</v>
      </c>
      <c r="N235" s="179">
        <f>N236+N237</f>
        <v>177</v>
      </c>
      <c r="O235" s="179">
        <f t="shared" si="171"/>
        <v>146</v>
      </c>
      <c r="P235" s="179">
        <f t="shared" si="171"/>
        <v>230</v>
      </c>
      <c r="Q235" s="179">
        <f t="shared" si="171"/>
        <v>84</v>
      </c>
      <c r="R235" s="179">
        <f>R236+R237</f>
        <v>21</v>
      </c>
      <c r="S235" s="179">
        <f>S236+S237</f>
        <v>62</v>
      </c>
      <c r="T235" s="179">
        <f>T236+T237</f>
        <v>110</v>
      </c>
      <c r="U235" s="147">
        <f>IF(SUM(V235:AG235,AJ235:AN235)=SUM(U236:U237),U236+U237,"ERR!!")</f>
        <v>2336</v>
      </c>
      <c r="V235" s="179">
        <f>V236+V237</f>
        <v>408</v>
      </c>
      <c r="W235" s="179">
        <f aca="true" t="shared" si="172" ref="W235:AF235">W236+W237</f>
        <v>85</v>
      </c>
      <c r="X235" s="179">
        <f t="shared" si="172"/>
        <v>129</v>
      </c>
      <c r="Y235" s="179">
        <f t="shared" si="172"/>
        <v>69</v>
      </c>
      <c r="Z235" s="179">
        <f t="shared" si="172"/>
        <v>149</v>
      </c>
      <c r="AA235" s="179">
        <f t="shared" si="172"/>
        <v>86</v>
      </c>
      <c r="AB235" s="179">
        <f t="shared" si="172"/>
        <v>36</v>
      </c>
      <c r="AC235" s="179">
        <f t="shared" si="172"/>
        <v>103</v>
      </c>
      <c r="AD235" s="179">
        <f t="shared" si="172"/>
        <v>175</v>
      </c>
      <c r="AE235" s="179">
        <f t="shared" si="172"/>
        <v>116</v>
      </c>
      <c r="AF235" s="179">
        <f t="shared" si="172"/>
        <v>78</v>
      </c>
      <c r="AG235" s="181">
        <f>AG236+AG237</f>
        <v>243</v>
      </c>
      <c r="AH235" s="186" t="s">
        <v>10</v>
      </c>
      <c r="AI235" s="169" t="s">
        <v>659</v>
      </c>
      <c r="AJ235" s="179">
        <f>AJ236+AJ237</f>
        <v>220</v>
      </c>
      <c r="AK235" s="179">
        <f>AK236+AK237</f>
        <v>120</v>
      </c>
      <c r="AL235" s="179">
        <f>AL236+AL237</f>
        <v>154</v>
      </c>
      <c r="AM235" s="179">
        <f>AM236+AM237</f>
        <v>130</v>
      </c>
      <c r="AN235" s="161">
        <f>AN236+AN237</f>
        <v>35</v>
      </c>
    </row>
    <row r="236" spans="1:40" ht="18" customHeight="1">
      <c r="A236" s="205"/>
      <c r="B236" s="182" t="s">
        <v>97</v>
      </c>
      <c r="C236" s="147">
        <f>SUM(E236:T236,V236:AG236,AJ236:AN236)</f>
        <v>2243</v>
      </c>
      <c r="D236" s="147">
        <f>SUM(E236:T236)</f>
        <v>1154</v>
      </c>
      <c r="E236" s="170">
        <v>111</v>
      </c>
      <c r="F236" s="170">
        <v>108</v>
      </c>
      <c r="G236" s="170">
        <v>148</v>
      </c>
      <c r="H236" s="170">
        <v>47</v>
      </c>
      <c r="I236" s="170">
        <v>68</v>
      </c>
      <c r="J236" s="170">
        <v>66</v>
      </c>
      <c r="K236" s="170">
        <v>26</v>
      </c>
      <c r="L236" s="170">
        <v>86</v>
      </c>
      <c r="M236" s="170">
        <v>72</v>
      </c>
      <c r="N236" s="170">
        <v>93</v>
      </c>
      <c r="O236" s="170">
        <v>83</v>
      </c>
      <c r="P236" s="170">
        <v>113</v>
      </c>
      <c r="Q236" s="170">
        <v>44</v>
      </c>
      <c r="R236" s="170">
        <v>8</v>
      </c>
      <c r="S236" s="170">
        <v>31</v>
      </c>
      <c r="T236" s="170">
        <v>50</v>
      </c>
      <c r="U236" s="147">
        <f>SUM(V236:AG236,AJ236:AN236)</f>
        <v>1089</v>
      </c>
      <c r="V236" s="170">
        <v>189</v>
      </c>
      <c r="W236" s="170">
        <v>35</v>
      </c>
      <c r="X236" s="170">
        <v>56</v>
      </c>
      <c r="Y236" s="170">
        <v>28</v>
      </c>
      <c r="Z236" s="170">
        <v>62</v>
      </c>
      <c r="AA236" s="170">
        <v>43</v>
      </c>
      <c r="AB236" s="170">
        <v>10</v>
      </c>
      <c r="AC236" s="170">
        <v>48</v>
      </c>
      <c r="AD236" s="170">
        <v>82</v>
      </c>
      <c r="AE236" s="170">
        <v>61</v>
      </c>
      <c r="AF236" s="170">
        <v>42</v>
      </c>
      <c r="AG236" s="172">
        <v>128</v>
      </c>
      <c r="AH236" s="186"/>
      <c r="AI236" s="160" t="s">
        <v>660</v>
      </c>
      <c r="AJ236" s="170">
        <v>115</v>
      </c>
      <c r="AK236" s="170">
        <v>48</v>
      </c>
      <c r="AL236" s="170">
        <v>70</v>
      </c>
      <c r="AM236" s="170">
        <v>55</v>
      </c>
      <c r="AN236" s="172">
        <v>17</v>
      </c>
    </row>
    <row r="237" spans="1:40" s="168" customFormat="1" ht="18" customHeight="1">
      <c r="A237" s="206"/>
      <c r="B237" s="183" t="s">
        <v>96</v>
      </c>
      <c r="C237" s="155">
        <f>SUM(E237:T237,V237:AG237,AJ237:AN237)</f>
        <v>2362</v>
      </c>
      <c r="D237" s="155">
        <f>SUM(E237:T237)</f>
        <v>1115</v>
      </c>
      <c r="E237" s="174">
        <v>134</v>
      </c>
      <c r="F237" s="174">
        <v>89</v>
      </c>
      <c r="G237" s="174">
        <v>155</v>
      </c>
      <c r="H237" s="174">
        <v>40</v>
      </c>
      <c r="I237" s="174">
        <v>71</v>
      </c>
      <c r="J237" s="174">
        <v>66</v>
      </c>
      <c r="K237" s="174">
        <v>31</v>
      </c>
      <c r="L237" s="174">
        <v>70</v>
      </c>
      <c r="M237" s="174">
        <v>51</v>
      </c>
      <c r="N237" s="174">
        <v>84</v>
      </c>
      <c r="O237" s="174">
        <v>63</v>
      </c>
      <c r="P237" s="174">
        <v>117</v>
      </c>
      <c r="Q237" s="174">
        <v>40</v>
      </c>
      <c r="R237" s="174">
        <v>13</v>
      </c>
      <c r="S237" s="174">
        <v>31</v>
      </c>
      <c r="T237" s="174">
        <v>60</v>
      </c>
      <c r="U237" s="155">
        <f>SUM(V237:AG237,AJ237:AN237)</f>
        <v>1247</v>
      </c>
      <c r="V237" s="174">
        <v>219</v>
      </c>
      <c r="W237" s="174">
        <v>50</v>
      </c>
      <c r="X237" s="174">
        <v>73</v>
      </c>
      <c r="Y237" s="174">
        <v>41</v>
      </c>
      <c r="Z237" s="174">
        <v>87</v>
      </c>
      <c r="AA237" s="174">
        <v>43</v>
      </c>
      <c r="AB237" s="174">
        <v>26</v>
      </c>
      <c r="AC237" s="174">
        <v>55</v>
      </c>
      <c r="AD237" s="174">
        <v>93</v>
      </c>
      <c r="AE237" s="174">
        <v>55</v>
      </c>
      <c r="AF237" s="174">
        <v>36</v>
      </c>
      <c r="AG237" s="175">
        <v>115</v>
      </c>
      <c r="AH237" s="186"/>
      <c r="AI237" s="164" t="s">
        <v>661</v>
      </c>
      <c r="AJ237" s="174">
        <v>105</v>
      </c>
      <c r="AK237" s="174">
        <v>72</v>
      </c>
      <c r="AL237" s="174">
        <v>84</v>
      </c>
      <c r="AM237" s="174">
        <v>75</v>
      </c>
      <c r="AN237" s="175">
        <v>18</v>
      </c>
    </row>
    <row r="238" spans="1:40" ht="18" customHeight="1">
      <c r="A238" s="205" t="s">
        <v>11</v>
      </c>
      <c r="B238" s="182" t="s">
        <v>95</v>
      </c>
      <c r="C238" s="147">
        <f>IF(SUM(E238:T238,V238:AG238,AJ238:AN238)=SUM(C239:C240),C239+C240,"ERR!!")</f>
        <v>3706</v>
      </c>
      <c r="D238" s="147">
        <f>IF(SUM(E238:T238)=SUM(D239:D240),D239+D240,"ERR!!")</f>
        <v>1794</v>
      </c>
      <c r="E238" s="161">
        <f aca="true" t="shared" si="173" ref="E238:Q238">E239+E240</f>
        <v>209</v>
      </c>
      <c r="F238" s="161">
        <f t="shared" si="173"/>
        <v>140</v>
      </c>
      <c r="G238" s="161">
        <f t="shared" si="173"/>
        <v>221</v>
      </c>
      <c r="H238" s="161">
        <f t="shared" si="173"/>
        <v>71</v>
      </c>
      <c r="I238" s="161">
        <f t="shared" si="173"/>
        <v>125</v>
      </c>
      <c r="J238" s="161">
        <f t="shared" si="173"/>
        <v>113</v>
      </c>
      <c r="K238" s="161">
        <f t="shared" si="173"/>
        <v>48</v>
      </c>
      <c r="L238" s="161">
        <f t="shared" si="173"/>
        <v>110</v>
      </c>
      <c r="M238" s="161">
        <f>M239+M240</f>
        <v>100</v>
      </c>
      <c r="N238" s="161">
        <f>N239+N240</f>
        <v>110</v>
      </c>
      <c r="O238" s="161">
        <f t="shared" si="173"/>
        <v>103</v>
      </c>
      <c r="P238" s="161">
        <f t="shared" si="173"/>
        <v>201</v>
      </c>
      <c r="Q238" s="161">
        <f t="shared" si="173"/>
        <v>68</v>
      </c>
      <c r="R238" s="161">
        <f>R239+R240</f>
        <v>21</v>
      </c>
      <c r="S238" s="161">
        <f>S239+S240</f>
        <v>61</v>
      </c>
      <c r="T238" s="161">
        <f>T239+T240</f>
        <v>93</v>
      </c>
      <c r="U238" s="147">
        <f>IF(SUM(V238:AG238,AJ238:AN238)=SUM(U239:U240),U239+U240,"ERR!!")</f>
        <v>1912</v>
      </c>
      <c r="V238" s="161">
        <f>V239+V240</f>
        <v>341</v>
      </c>
      <c r="W238" s="161">
        <f aca="true" t="shared" si="174" ref="W238:AE238">W239+W240</f>
        <v>66</v>
      </c>
      <c r="X238" s="161">
        <f t="shared" si="174"/>
        <v>123</v>
      </c>
      <c r="Y238" s="161">
        <f t="shared" si="174"/>
        <v>50</v>
      </c>
      <c r="Z238" s="161">
        <f t="shared" si="174"/>
        <v>120</v>
      </c>
      <c r="AA238" s="161">
        <f t="shared" si="174"/>
        <v>73</v>
      </c>
      <c r="AB238" s="161">
        <f t="shared" si="174"/>
        <v>45</v>
      </c>
      <c r="AC238" s="161">
        <f t="shared" si="174"/>
        <v>86</v>
      </c>
      <c r="AD238" s="161">
        <f t="shared" si="174"/>
        <v>154</v>
      </c>
      <c r="AE238" s="161">
        <f t="shared" si="174"/>
        <v>101</v>
      </c>
      <c r="AF238" s="161">
        <f>AF239+AF240</f>
        <v>40</v>
      </c>
      <c r="AG238" s="162">
        <f>AG239+AG240</f>
        <v>175</v>
      </c>
      <c r="AH238" s="206" t="s">
        <v>12</v>
      </c>
      <c r="AI238" s="160" t="s">
        <v>659</v>
      </c>
      <c r="AJ238" s="161">
        <f>AJ239+AJ240</f>
        <v>180</v>
      </c>
      <c r="AK238" s="161">
        <f>AK239+AK240</f>
        <v>111</v>
      </c>
      <c r="AL238" s="161">
        <f>AL239+AL240</f>
        <v>118</v>
      </c>
      <c r="AM238" s="161">
        <f>AM239+AM240</f>
        <v>91</v>
      </c>
      <c r="AN238" s="161">
        <f>AN239+AN240</f>
        <v>38</v>
      </c>
    </row>
    <row r="239" spans="1:40" ht="18" customHeight="1">
      <c r="A239" s="205"/>
      <c r="B239" s="182" t="s">
        <v>97</v>
      </c>
      <c r="C239" s="147">
        <f>SUM(E239:T239,V239:AG239,AJ239:AN239)</f>
        <v>1736</v>
      </c>
      <c r="D239" s="147">
        <f>SUM(E239:T239)</f>
        <v>861</v>
      </c>
      <c r="E239" s="170">
        <v>100</v>
      </c>
      <c r="F239" s="170">
        <v>64</v>
      </c>
      <c r="G239" s="170">
        <v>104</v>
      </c>
      <c r="H239" s="170">
        <v>36</v>
      </c>
      <c r="I239" s="170">
        <v>68</v>
      </c>
      <c r="J239" s="170">
        <v>43</v>
      </c>
      <c r="K239" s="170">
        <v>19</v>
      </c>
      <c r="L239" s="170">
        <v>62</v>
      </c>
      <c r="M239" s="170">
        <v>62</v>
      </c>
      <c r="N239" s="170">
        <v>50</v>
      </c>
      <c r="O239" s="170">
        <v>50</v>
      </c>
      <c r="P239" s="170">
        <v>90</v>
      </c>
      <c r="Q239" s="170">
        <v>29</v>
      </c>
      <c r="R239" s="170">
        <v>10</v>
      </c>
      <c r="S239" s="170">
        <v>30</v>
      </c>
      <c r="T239" s="170">
        <v>44</v>
      </c>
      <c r="U239" s="147">
        <f>SUM(V239:AG239,AJ239:AN239)</f>
        <v>875</v>
      </c>
      <c r="V239" s="170">
        <v>155</v>
      </c>
      <c r="W239" s="170">
        <v>33</v>
      </c>
      <c r="X239" s="170">
        <v>50</v>
      </c>
      <c r="Y239" s="170">
        <v>27</v>
      </c>
      <c r="Z239" s="170">
        <v>54</v>
      </c>
      <c r="AA239" s="170">
        <v>26</v>
      </c>
      <c r="AB239" s="170">
        <v>15</v>
      </c>
      <c r="AC239" s="170">
        <v>43</v>
      </c>
      <c r="AD239" s="170">
        <v>71</v>
      </c>
      <c r="AE239" s="170">
        <v>48</v>
      </c>
      <c r="AF239" s="170">
        <v>13</v>
      </c>
      <c r="AG239" s="172">
        <v>87</v>
      </c>
      <c r="AH239" s="186"/>
      <c r="AI239" s="160" t="s">
        <v>660</v>
      </c>
      <c r="AJ239" s="170">
        <v>93</v>
      </c>
      <c r="AK239" s="170">
        <v>39</v>
      </c>
      <c r="AL239" s="170">
        <v>59</v>
      </c>
      <c r="AM239" s="170">
        <v>42</v>
      </c>
      <c r="AN239" s="172">
        <v>20</v>
      </c>
    </row>
    <row r="240" spans="1:40" s="168" customFormat="1" ht="18" customHeight="1">
      <c r="A240" s="206"/>
      <c r="B240" s="183" t="s">
        <v>96</v>
      </c>
      <c r="C240" s="155">
        <f>SUM(E240:T240,V240:AG240,AJ240:AN240)</f>
        <v>1970</v>
      </c>
      <c r="D240" s="155">
        <f>SUM(E240:T240)</f>
        <v>933</v>
      </c>
      <c r="E240" s="174">
        <v>109</v>
      </c>
      <c r="F240" s="174">
        <v>76</v>
      </c>
      <c r="G240" s="174">
        <v>117</v>
      </c>
      <c r="H240" s="174">
        <v>35</v>
      </c>
      <c r="I240" s="174">
        <v>57</v>
      </c>
      <c r="J240" s="174">
        <v>70</v>
      </c>
      <c r="K240" s="174">
        <v>29</v>
      </c>
      <c r="L240" s="174">
        <v>48</v>
      </c>
      <c r="M240" s="174">
        <v>38</v>
      </c>
      <c r="N240" s="174">
        <v>60</v>
      </c>
      <c r="O240" s="174">
        <v>53</v>
      </c>
      <c r="P240" s="174">
        <v>111</v>
      </c>
      <c r="Q240" s="174">
        <v>39</v>
      </c>
      <c r="R240" s="174">
        <v>11</v>
      </c>
      <c r="S240" s="174">
        <v>31</v>
      </c>
      <c r="T240" s="174">
        <v>49</v>
      </c>
      <c r="U240" s="155">
        <f>SUM(V240:AG240,AJ240:AN240)</f>
        <v>1037</v>
      </c>
      <c r="V240" s="174">
        <v>186</v>
      </c>
      <c r="W240" s="174">
        <v>33</v>
      </c>
      <c r="X240" s="174">
        <v>73</v>
      </c>
      <c r="Y240" s="174">
        <v>23</v>
      </c>
      <c r="Z240" s="174">
        <v>66</v>
      </c>
      <c r="AA240" s="174">
        <v>47</v>
      </c>
      <c r="AB240" s="174">
        <v>30</v>
      </c>
      <c r="AC240" s="174">
        <v>43</v>
      </c>
      <c r="AD240" s="174">
        <v>83</v>
      </c>
      <c r="AE240" s="174">
        <v>53</v>
      </c>
      <c r="AF240" s="174">
        <v>27</v>
      </c>
      <c r="AG240" s="175">
        <v>88</v>
      </c>
      <c r="AH240" s="186"/>
      <c r="AI240" s="164" t="s">
        <v>661</v>
      </c>
      <c r="AJ240" s="174">
        <v>87</v>
      </c>
      <c r="AK240" s="174">
        <v>72</v>
      </c>
      <c r="AL240" s="174">
        <v>59</v>
      </c>
      <c r="AM240" s="174">
        <v>49</v>
      </c>
      <c r="AN240" s="175">
        <v>18</v>
      </c>
    </row>
    <row r="241" spans="1:40" ht="18" customHeight="1">
      <c r="A241" s="204" t="s">
        <v>13</v>
      </c>
      <c r="B241" s="182" t="s">
        <v>95</v>
      </c>
      <c r="C241" s="147">
        <f>IF(SUM(E241:T241,V241:AG241,AJ241:AN241)=SUM(C242:C243),C242+C243,"ERR!!")</f>
        <v>15603</v>
      </c>
      <c r="D241" s="147">
        <f>IF(SUM(E241:T241)=SUM(D242:D243),D242+D243,"ERR!!")</f>
        <v>7281</v>
      </c>
      <c r="E241" s="161">
        <f aca="true" t="shared" si="175" ref="E241:AG241">E242+E243</f>
        <v>915</v>
      </c>
      <c r="F241" s="161">
        <f t="shared" si="175"/>
        <v>653</v>
      </c>
      <c r="G241" s="161">
        <f t="shared" si="175"/>
        <v>1022</v>
      </c>
      <c r="H241" s="161">
        <f t="shared" si="175"/>
        <v>284</v>
      </c>
      <c r="I241" s="161">
        <f t="shared" si="175"/>
        <v>531</v>
      </c>
      <c r="J241" s="161">
        <f t="shared" si="175"/>
        <v>614</v>
      </c>
      <c r="K241" s="161">
        <f t="shared" si="175"/>
        <v>232</v>
      </c>
      <c r="L241" s="161">
        <f t="shared" si="175"/>
        <v>372</v>
      </c>
      <c r="M241" s="161">
        <f t="shared" si="175"/>
        <v>321</v>
      </c>
      <c r="N241" s="161">
        <f t="shared" si="175"/>
        <v>391</v>
      </c>
      <c r="O241" s="161">
        <f t="shared" si="175"/>
        <v>383</v>
      </c>
      <c r="P241" s="161">
        <f t="shared" si="175"/>
        <v>690</v>
      </c>
      <c r="Q241" s="161">
        <f t="shared" si="175"/>
        <v>255</v>
      </c>
      <c r="R241" s="161">
        <f t="shared" si="175"/>
        <v>88</v>
      </c>
      <c r="S241" s="161">
        <f t="shared" si="175"/>
        <v>215</v>
      </c>
      <c r="T241" s="161">
        <f t="shared" si="175"/>
        <v>315</v>
      </c>
      <c r="U241" s="147">
        <f>IF(SUM(V241:AG241,AJ241:AN241)=SUM(U242:U243),U242+U243,"ERR!!")</f>
        <v>8322</v>
      </c>
      <c r="V241" s="161">
        <f>V242+V243</f>
        <v>1472</v>
      </c>
      <c r="W241" s="161">
        <f t="shared" si="175"/>
        <v>355</v>
      </c>
      <c r="X241" s="161">
        <f t="shared" si="175"/>
        <v>522</v>
      </c>
      <c r="Y241" s="161">
        <f t="shared" si="175"/>
        <v>312</v>
      </c>
      <c r="Z241" s="161">
        <f t="shared" si="175"/>
        <v>571</v>
      </c>
      <c r="AA241" s="161">
        <f t="shared" si="175"/>
        <v>370</v>
      </c>
      <c r="AB241" s="161">
        <f t="shared" si="175"/>
        <v>187</v>
      </c>
      <c r="AC241" s="161">
        <f t="shared" si="175"/>
        <v>402</v>
      </c>
      <c r="AD241" s="161">
        <f t="shared" si="175"/>
        <v>607</v>
      </c>
      <c r="AE241" s="161">
        <f t="shared" si="175"/>
        <v>354</v>
      </c>
      <c r="AF241" s="161">
        <f>SUM(AF244,AF247,AF250,AF253,AF256)</f>
        <v>212</v>
      </c>
      <c r="AG241" s="162">
        <f t="shared" si="175"/>
        <v>634</v>
      </c>
      <c r="AH241" s="207" t="s">
        <v>14</v>
      </c>
      <c r="AI241" s="160" t="s">
        <v>659</v>
      </c>
      <c r="AJ241" s="161">
        <f>AJ242+AJ243</f>
        <v>771</v>
      </c>
      <c r="AK241" s="161">
        <f>AK242+AK243</f>
        <v>470</v>
      </c>
      <c r="AL241" s="161">
        <f>AL242+AL243</f>
        <v>543</v>
      </c>
      <c r="AM241" s="161">
        <f>AM242+AM243</f>
        <v>406</v>
      </c>
      <c r="AN241" s="161">
        <f>AN242+AN243</f>
        <v>134</v>
      </c>
    </row>
    <row r="242" spans="1:40" ht="18" customHeight="1">
      <c r="A242" s="205"/>
      <c r="B242" s="182" t="s">
        <v>97</v>
      </c>
      <c r="C242" s="147">
        <f>SUM(E242:T242,V242:AG242,AJ242:AN242)</f>
        <v>6910</v>
      </c>
      <c r="D242" s="147">
        <f>SUM(E242:T242)</f>
        <v>3265</v>
      </c>
      <c r="E242" s="161">
        <f aca="true" t="shared" si="176" ref="E242:Q243">SUM(E245,E248,E251,E254,E257)</f>
        <v>389</v>
      </c>
      <c r="F242" s="161">
        <f t="shared" si="176"/>
        <v>273</v>
      </c>
      <c r="G242" s="161">
        <f t="shared" si="176"/>
        <v>446</v>
      </c>
      <c r="H242" s="161">
        <f t="shared" si="176"/>
        <v>123</v>
      </c>
      <c r="I242" s="161">
        <f t="shared" si="176"/>
        <v>240</v>
      </c>
      <c r="J242" s="161">
        <f t="shared" si="176"/>
        <v>257</v>
      </c>
      <c r="K242" s="161">
        <f t="shared" si="176"/>
        <v>102</v>
      </c>
      <c r="L242" s="161">
        <f t="shared" si="176"/>
        <v>179</v>
      </c>
      <c r="M242" s="161">
        <f t="shared" si="176"/>
        <v>171</v>
      </c>
      <c r="N242" s="161">
        <f t="shared" si="176"/>
        <v>193</v>
      </c>
      <c r="O242" s="161">
        <f t="shared" si="176"/>
        <v>203</v>
      </c>
      <c r="P242" s="161">
        <f t="shared" si="176"/>
        <v>321</v>
      </c>
      <c r="Q242" s="161">
        <f t="shared" si="176"/>
        <v>124</v>
      </c>
      <c r="R242" s="161">
        <f>SUM(R245,R248,R251,R254,R257)</f>
        <v>49</v>
      </c>
      <c r="S242" s="161">
        <f>SUM(S245,S248,S251,S254,S257)</f>
        <v>80</v>
      </c>
      <c r="T242" s="161">
        <f aca="true" t="shared" si="177" ref="T242:AG243">SUM(T245,T248,T251,T254,T257)</f>
        <v>115</v>
      </c>
      <c r="U242" s="147">
        <f>SUM(V242:AG242,AJ242:AN242)</f>
        <v>3645</v>
      </c>
      <c r="V242" s="161">
        <f>SUM(V245,V248,V251,V254,V257)</f>
        <v>616</v>
      </c>
      <c r="W242" s="161">
        <f t="shared" si="177"/>
        <v>153</v>
      </c>
      <c r="X242" s="161">
        <f t="shared" si="177"/>
        <v>221</v>
      </c>
      <c r="Y242" s="161">
        <f t="shared" si="177"/>
        <v>137</v>
      </c>
      <c r="Z242" s="161">
        <f t="shared" si="177"/>
        <v>239</v>
      </c>
      <c r="AA242" s="161">
        <f t="shared" si="177"/>
        <v>162</v>
      </c>
      <c r="AB242" s="161">
        <f t="shared" si="177"/>
        <v>76</v>
      </c>
      <c r="AC242" s="161">
        <f t="shared" si="177"/>
        <v>200</v>
      </c>
      <c r="AD242" s="161">
        <f t="shared" si="177"/>
        <v>285</v>
      </c>
      <c r="AE242" s="161">
        <f t="shared" si="177"/>
        <v>148</v>
      </c>
      <c r="AF242" s="161">
        <f t="shared" si="177"/>
        <v>95</v>
      </c>
      <c r="AG242" s="162">
        <f t="shared" si="177"/>
        <v>331</v>
      </c>
      <c r="AH242" s="186"/>
      <c r="AI242" s="160" t="s">
        <v>660</v>
      </c>
      <c r="AJ242" s="161">
        <f aca="true" t="shared" si="178" ref="AJ242:AN243">SUM(AJ245,AJ248,AJ251,AJ254,AJ257)</f>
        <v>352</v>
      </c>
      <c r="AK242" s="161">
        <f t="shared" si="178"/>
        <v>175</v>
      </c>
      <c r="AL242" s="161">
        <f t="shared" si="178"/>
        <v>235</v>
      </c>
      <c r="AM242" s="161">
        <f t="shared" si="178"/>
        <v>158</v>
      </c>
      <c r="AN242" s="161">
        <f t="shared" si="178"/>
        <v>62</v>
      </c>
    </row>
    <row r="243" spans="1:40" s="168" customFormat="1" ht="18" customHeight="1">
      <c r="A243" s="206"/>
      <c r="B243" s="183" t="s">
        <v>96</v>
      </c>
      <c r="C243" s="155">
        <f>SUM(E243:T243,V243:AG243,AJ243:AN243)</f>
        <v>8693</v>
      </c>
      <c r="D243" s="155">
        <f>SUM(E243:T243)</f>
        <v>4016</v>
      </c>
      <c r="E243" s="165">
        <f t="shared" si="176"/>
        <v>526</v>
      </c>
      <c r="F243" s="165">
        <f t="shared" si="176"/>
        <v>380</v>
      </c>
      <c r="G243" s="165">
        <f t="shared" si="176"/>
        <v>576</v>
      </c>
      <c r="H243" s="165">
        <f t="shared" si="176"/>
        <v>161</v>
      </c>
      <c r="I243" s="165">
        <f t="shared" si="176"/>
        <v>291</v>
      </c>
      <c r="J243" s="165">
        <f t="shared" si="176"/>
        <v>357</v>
      </c>
      <c r="K243" s="165">
        <f t="shared" si="176"/>
        <v>130</v>
      </c>
      <c r="L243" s="165">
        <f t="shared" si="176"/>
        <v>193</v>
      </c>
      <c r="M243" s="165">
        <f t="shared" si="176"/>
        <v>150</v>
      </c>
      <c r="N243" s="165">
        <f t="shared" si="176"/>
        <v>198</v>
      </c>
      <c r="O243" s="165">
        <f t="shared" si="176"/>
        <v>180</v>
      </c>
      <c r="P243" s="165">
        <f t="shared" si="176"/>
        <v>369</v>
      </c>
      <c r="Q243" s="165">
        <f t="shared" si="176"/>
        <v>131</v>
      </c>
      <c r="R243" s="165">
        <f>SUM(R246,R249,R252,R255,R258)</f>
        <v>39</v>
      </c>
      <c r="S243" s="165">
        <f>SUM(S246,S249,S252,S255,S258)</f>
        <v>135</v>
      </c>
      <c r="T243" s="165">
        <f t="shared" si="177"/>
        <v>200</v>
      </c>
      <c r="U243" s="155">
        <f>SUM(V243:AG243,AJ243:AN243)</f>
        <v>4677</v>
      </c>
      <c r="V243" s="165">
        <f>SUM(V246,V249,V252,V255,V258)</f>
        <v>856</v>
      </c>
      <c r="W243" s="165">
        <f t="shared" si="177"/>
        <v>202</v>
      </c>
      <c r="X243" s="165">
        <f t="shared" si="177"/>
        <v>301</v>
      </c>
      <c r="Y243" s="165">
        <f t="shared" si="177"/>
        <v>175</v>
      </c>
      <c r="Z243" s="165">
        <f t="shared" si="177"/>
        <v>332</v>
      </c>
      <c r="AA243" s="165">
        <f t="shared" si="177"/>
        <v>208</v>
      </c>
      <c r="AB243" s="165">
        <f t="shared" si="177"/>
        <v>111</v>
      </c>
      <c r="AC243" s="165">
        <f t="shared" si="177"/>
        <v>202</v>
      </c>
      <c r="AD243" s="165">
        <f t="shared" si="177"/>
        <v>322</v>
      </c>
      <c r="AE243" s="165">
        <f t="shared" si="177"/>
        <v>206</v>
      </c>
      <c r="AF243" s="161">
        <f t="shared" si="177"/>
        <v>117</v>
      </c>
      <c r="AG243" s="166">
        <f t="shared" si="177"/>
        <v>303</v>
      </c>
      <c r="AH243" s="186"/>
      <c r="AI243" s="164" t="s">
        <v>661</v>
      </c>
      <c r="AJ243" s="165">
        <f t="shared" si="178"/>
        <v>419</v>
      </c>
      <c r="AK243" s="165">
        <f t="shared" si="178"/>
        <v>295</v>
      </c>
      <c r="AL243" s="165">
        <f t="shared" si="178"/>
        <v>308</v>
      </c>
      <c r="AM243" s="165">
        <f t="shared" si="178"/>
        <v>248</v>
      </c>
      <c r="AN243" s="165">
        <f t="shared" si="178"/>
        <v>72</v>
      </c>
    </row>
    <row r="244" spans="1:40" ht="18" customHeight="1">
      <c r="A244" s="205" t="s">
        <v>15</v>
      </c>
      <c r="B244" s="182" t="s">
        <v>95</v>
      </c>
      <c r="C244" s="147">
        <f>IF(SUM(E244:T244,V244:AG244,AJ244:AN244)=SUM(C245:C246),C245+C246,"ERR!!")</f>
        <v>3393</v>
      </c>
      <c r="D244" s="147">
        <f>IF(SUM(E244:T244)=SUM(D245:D246),D245+D246,"ERR!!")</f>
        <v>1584</v>
      </c>
      <c r="E244" s="161">
        <f aca="true" t="shared" si="179" ref="E244:AE244">E245+E246</f>
        <v>191</v>
      </c>
      <c r="F244" s="161">
        <f t="shared" si="179"/>
        <v>135</v>
      </c>
      <c r="G244" s="161">
        <f t="shared" si="179"/>
        <v>234</v>
      </c>
      <c r="H244" s="161">
        <f t="shared" si="179"/>
        <v>55</v>
      </c>
      <c r="I244" s="161">
        <f t="shared" si="179"/>
        <v>116</v>
      </c>
      <c r="J244" s="161">
        <f t="shared" si="179"/>
        <v>125</v>
      </c>
      <c r="K244" s="161">
        <f t="shared" si="179"/>
        <v>39</v>
      </c>
      <c r="L244" s="161">
        <f t="shared" si="179"/>
        <v>79</v>
      </c>
      <c r="M244" s="161">
        <f>M245+M246</f>
        <v>81</v>
      </c>
      <c r="N244" s="161">
        <f>N245+N246</f>
        <v>98</v>
      </c>
      <c r="O244" s="161">
        <f t="shared" si="179"/>
        <v>79</v>
      </c>
      <c r="P244" s="161">
        <f t="shared" si="179"/>
        <v>156</v>
      </c>
      <c r="Q244" s="161">
        <f t="shared" si="179"/>
        <v>57</v>
      </c>
      <c r="R244" s="161">
        <f t="shared" si="179"/>
        <v>17</v>
      </c>
      <c r="S244" s="161">
        <f t="shared" si="179"/>
        <v>51</v>
      </c>
      <c r="T244" s="161">
        <f t="shared" si="179"/>
        <v>71</v>
      </c>
      <c r="U244" s="147">
        <f>IF(SUM(V244:AG244,AJ244:AN244)=SUM(U245:U246),U245+U246,"ERR!!")</f>
        <v>1809</v>
      </c>
      <c r="V244" s="161">
        <f>V245+V246</f>
        <v>320</v>
      </c>
      <c r="W244" s="161">
        <f t="shared" si="179"/>
        <v>75</v>
      </c>
      <c r="X244" s="161">
        <f t="shared" si="179"/>
        <v>100</v>
      </c>
      <c r="Y244" s="161">
        <f t="shared" si="179"/>
        <v>63</v>
      </c>
      <c r="Z244" s="161">
        <f t="shared" si="179"/>
        <v>104</v>
      </c>
      <c r="AA244" s="161">
        <f t="shared" si="179"/>
        <v>60</v>
      </c>
      <c r="AB244" s="161">
        <f t="shared" si="179"/>
        <v>29</v>
      </c>
      <c r="AC244" s="161">
        <f t="shared" si="179"/>
        <v>94</v>
      </c>
      <c r="AD244" s="161">
        <f t="shared" si="179"/>
        <v>136</v>
      </c>
      <c r="AE244" s="161">
        <f t="shared" si="179"/>
        <v>71</v>
      </c>
      <c r="AF244" s="179">
        <f>AF245+AF246</f>
        <v>56</v>
      </c>
      <c r="AG244" s="162">
        <f>AG245+AG246</f>
        <v>158</v>
      </c>
      <c r="AH244" s="206" t="s">
        <v>16</v>
      </c>
      <c r="AI244" s="160" t="s">
        <v>659</v>
      </c>
      <c r="AJ244" s="161">
        <f>AJ245+AJ246</f>
        <v>174</v>
      </c>
      <c r="AK244" s="161">
        <f>AK245+AK246</f>
        <v>113</v>
      </c>
      <c r="AL244" s="161">
        <f>AL245+AL246</f>
        <v>127</v>
      </c>
      <c r="AM244" s="161">
        <f>AM245+AM246</f>
        <v>90</v>
      </c>
      <c r="AN244" s="161">
        <f>AN245+AN246</f>
        <v>39</v>
      </c>
    </row>
    <row r="245" spans="1:40" ht="18" customHeight="1">
      <c r="A245" s="205"/>
      <c r="B245" s="182" t="s">
        <v>97</v>
      </c>
      <c r="C245" s="147">
        <f>SUM(E245:T245,V245:AG245,AJ245:AN245)</f>
        <v>1575</v>
      </c>
      <c r="D245" s="147">
        <f>SUM(E245:T245)</f>
        <v>740</v>
      </c>
      <c r="E245" s="170">
        <v>81</v>
      </c>
      <c r="F245" s="170">
        <v>64</v>
      </c>
      <c r="G245" s="170">
        <v>104</v>
      </c>
      <c r="H245" s="170">
        <v>25</v>
      </c>
      <c r="I245" s="170">
        <v>52</v>
      </c>
      <c r="J245" s="170">
        <v>54</v>
      </c>
      <c r="K245" s="170">
        <v>18</v>
      </c>
      <c r="L245" s="170">
        <v>48</v>
      </c>
      <c r="M245" s="170">
        <v>44</v>
      </c>
      <c r="N245" s="170">
        <v>51</v>
      </c>
      <c r="O245" s="170">
        <v>44</v>
      </c>
      <c r="P245" s="170">
        <v>72</v>
      </c>
      <c r="Q245" s="170">
        <v>24</v>
      </c>
      <c r="R245" s="170">
        <v>11</v>
      </c>
      <c r="S245" s="170">
        <v>17</v>
      </c>
      <c r="T245" s="170">
        <v>31</v>
      </c>
      <c r="U245" s="147">
        <f>SUM(V245:AG245,AJ245:AN245)</f>
        <v>835</v>
      </c>
      <c r="V245" s="170">
        <v>135</v>
      </c>
      <c r="W245" s="170">
        <v>31</v>
      </c>
      <c r="X245" s="170">
        <v>43</v>
      </c>
      <c r="Y245" s="170">
        <v>28</v>
      </c>
      <c r="Z245" s="170">
        <v>45</v>
      </c>
      <c r="AA245" s="170">
        <v>26</v>
      </c>
      <c r="AB245" s="170">
        <v>15</v>
      </c>
      <c r="AC245" s="170">
        <v>48</v>
      </c>
      <c r="AD245" s="170">
        <v>64</v>
      </c>
      <c r="AE245" s="170">
        <v>33</v>
      </c>
      <c r="AF245" s="170">
        <v>22</v>
      </c>
      <c r="AG245" s="172">
        <v>84</v>
      </c>
      <c r="AH245" s="186"/>
      <c r="AI245" s="160" t="s">
        <v>660</v>
      </c>
      <c r="AJ245" s="170">
        <v>87</v>
      </c>
      <c r="AK245" s="170">
        <v>41</v>
      </c>
      <c r="AL245" s="170">
        <v>70</v>
      </c>
      <c r="AM245" s="170">
        <v>44</v>
      </c>
      <c r="AN245" s="172">
        <v>19</v>
      </c>
    </row>
    <row r="246" spans="1:40" s="168" customFormat="1" ht="18" customHeight="1">
      <c r="A246" s="206"/>
      <c r="B246" s="183" t="s">
        <v>96</v>
      </c>
      <c r="C246" s="155">
        <f>SUM(E246:T246,V246:AG246,AJ246:AN246)</f>
        <v>1818</v>
      </c>
      <c r="D246" s="155">
        <f>SUM(E246:T246)</f>
        <v>844</v>
      </c>
      <c r="E246" s="174">
        <v>110</v>
      </c>
      <c r="F246" s="174">
        <v>71</v>
      </c>
      <c r="G246" s="174">
        <v>130</v>
      </c>
      <c r="H246" s="174">
        <v>30</v>
      </c>
      <c r="I246" s="174">
        <v>64</v>
      </c>
      <c r="J246" s="174">
        <v>71</v>
      </c>
      <c r="K246" s="174">
        <v>21</v>
      </c>
      <c r="L246" s="174">
        <v>31</v>
      </c>
      <c r="M246" s="174">
        <v>37</v>
      </c>
      <c r="N246" s="174">
        <v>47</v>
      </c>
      <c r="O246" s="174">
        <v>35</v>
      </c>
      <c r="P246" s="174">
        <v>84</v>
      </c>
      <c r="Q246" s="174">
        <v>33</v>
      </c>
      <c r="R246" s="174">
        <v>6</v>
      </c>
      <c r="S246" s="174">
        <v>34</v>
      </c>
      <c r="T246" s="174">
        <v>40</v>
      </c>
      <c r="U246" s="155">
        <f>SUM(V246:AG246,AJ246:AN246)</f>
        <v>974</v>
      </c>
      <c r="V246" s="174">
        <v>185</v>
      </c>
      <c r="W246" s="174">
        <v>44</v>
      </c>
      <c r="X246" s="174">
        <v>57</v>
      </c>
      <c r="Y246" s="174">
        <v>35</v>
      </c>
      <c r="Z246" s="174">
        <v>59</v>
      </c>
      <c r="AA246" s="174">
        <v>34</v>
      </c>
      <c r="AB246" s="174">
        <v>14</v>
      </c>
      <c r="AC246" s="174">
        <v>46</v>
      </c>
      <c r="AD246" s="174">
        <v>72</v>
      </c>
      <c r="AE246" s="174">
        <v>38</v>
      </c>
      <c r="AF246" s="174">
        <v>34</v>
      </c>
      <c r="AG246" s="175">
        <v>74</v>
      </c>
      <c r="AH246" s="186"/>
      <c r="AI246" s="164" t="s">
        <v>661</v>
      </c>
      <c r="AJ246" s="174">
        <v>87</v>
      </c>
      <c r="AK246" s="174">
        <v>72</v>
      </c>
      <c r="AL246" s="174">
        <v>57</v>
      </c>
      <c r="AM246" s="174">
        <v>46</v>
      </c>
      <c r="AN246" s="175">
        <v>20</v>
      </c>
    </row>
    <row r="247" spans="1:40" ht="18" customHeight="1">
      <c r="A247" s="204" t="s">
        <v>17</v>
      </c>
      <c r="B247" s="182" t="s">
        <v>95</v>
      </c>
      <c r="C247" s="147">
        <f>IF(SUM(E247:T247,V247:AG247,AJ247:AN247)=SUM(C248:C249),C248+C249,"ERR!!")</f>
        <v>3496</v>
      </c>
      <c r="D247" s="147">
        <f>IF(SUM(E247:T247)=SUM(D248:D249),D248+D249,"ERR!!")</f>
        <v>1632</v>
      </c>
      <c r="E247" s="161">
        <f aca="true" t="shared" si="180" ref="E247:Q247">E248+E249</f>
        <v>206</v>
      </c>
      <c r="F247" s="161">
        <f t="shared" si="180"/>
        <v>143</v>
      </c>
      <c r="G247" s="161">
        <f t="shared" si="180"/>
        <v>233</v>
      </c>
      <c r="H247" s="161">
        <f t="shared" si="180"/>
        <v>59</v>
      </c>
      <c r="I247" s="161">
        <f t="shared" si="180"/>
        <v>111</v>
      </c>
      <c r="J247" s="161">
        <f t="shared" si="180"/>
        <v>115</v>
      </c>
      <c r="K247" s="161">
        <f t="shared" si="180"/>
        <v>46</v>
      </c>
      <c r="L247" s="161">
        <f t="shared" si="180"/>
        <v>104</v>
      </c>
      <c r="M247" s="161">
        <f>M248+M249</f>
        <v>66</v>
      </c>
      <c r="N247" s="161">
        <f>N248+N249</f>
        <v>86</v>
      </c>
      <c r="O247" s="161">
        <f t="shared" si="180"/>
        <v>106</v>
      </c>
      <c r="P247" s="161">
        <f t="shared" si="180"/>
        <v>167</v>
      </c>
      <c r="Q247" s="161">
        <f t="shared" si="180"/>
        <v>54</v>
      </c>
      <c r="R247" s="161">
        <f>R248+R249</f>
        <v>24</v>
      </c>
      <c r="S247" s="161">
        <f>S248+S249</f>
        <v>37</v>
      </c>
      <c r="T247" s="161">
        <f>T248+T249</f>
        <v>75</v>
      </c>
      <c r="U247" s="147">
        <f>IF(SUM(V247:AG247,AJ247:AN247)=SUM(U248:U249),U248+U249,"ERR!!")</f>
        <v>1864</v>
      </c>
      <c r="V247" s="161">
        <f>V248+V249</f>
        <v>329</v>
      </c>
      <c r="W247" s="161">
        <f aca="true" t="shared" si="181" ref="W247:AE247">W248+W249</f>
        <v>76</v>
      </c>
      <c r="X247" s="161">
        <f t="shared" si="181"/>
        <v>124</v>
      </c>
      <c r="Y247" s="161">
        <f t="shared" si="181"/>
        <v>66</v>
      </c>
      <c r="Z247" s="161">
        <f t="shared" si="181"/>
        <v>132</v>
      </c>
      <c r="AA247" s="161">
        <f t="shared" si="181"/>
        <v>89</v>
      </c>
      <c r="AB247" s="161">
        <f t="shared" si="181"/>
        <v>37</v>
      </c>
      <c r="AC247" s="161">
        <f t="shared" si="181"/>
        <v>92</v>
      </c>
      <c r="AD247" s="161">
        <f t="shared" si="181"/>
        <v>155</v>
      </c>
      <c r="AE247" s="161">
        <f t="shared" si="181"/>
        <v>84</v>
      </c>
      <c r="AF247" s="161">
        <f>AF248+AF249</f>
        <v>61</v>
      </c>
      <c r="AG247" s="162">
        <f>AG248+AG249</f>
        <v>134</v>
      </c>
      <c r="AH247" s="207" t="s">
        <v>18</v>
      </c>
      <c r="AI247" s="160" t="s">
        <v>659</v>
      </c>
      <c r="AJ247" s="161">
        <f>AJ248+AJ249</f>
        <v>167</v>
      </c>
      <c r="AK247" s="161">
        <f>AK248+AK249</f>
        <v>97</v>
      </c>
      <c r="AL247" s="161">
        <f>AL248+AL249</f>
        <v>121</v>
      </c>
      <c r="AM247" s="161">
        <f>AM248+AM249</f>
        <v>75</v>
      </c>
      <c r="AN247" s="161">
        <f>AN248+AN249</f>
        <v>25</v>
      </c>
    </row>
    <row r="248" spans="1:40" ht="18" customHeight="1">
      <c r="A248" s="205"/>
      <c r="B248" s="182" t="s">
        <v>97</v>
      </c>
      <c r="C248" s="147">
        <f>SUM(E248:T248,V248:AG248,AJ248:AN248)</f>
        <v>1600</v>
      </c>
      <c r="D248" s="147">
        <f>SUM(E248:T248)</f>
        <v>777</v>
      </c>
      <c r="E248" s="170">
        <v>96</v>
      </c>
      <c r="F248" s="170">
        <v>61</v>
      </c>
      <c r="G248" s="170">
        <v>97</v>
      </c>
      <c r="H248" s="170">
        <v>29</v>
      </c>
      <c r="I248" s="170">
        <v>50</v>
      </c>
      <c r="J248" s="170">
        <v>58</v>
      </c>
      <c r="K248" s="170">
        <v>17</v>
      </c>
      <c r="L248" s="170">
        <v>51</v>
      </c>
      <c r="M248" s="170">
        <v>35</v>
      </c>
      <c r="N248" s="170">
        <v>47</v>
      </c>
      <c r="O248" s="170">
        <v>64</v>
      </c>
      <c r="P248" s="170">
        <v>73</v>
      </c>
      <c r="Q248" s="170">
        <v>38</v>
      </c>
      <c r="R248" s="170">
        <v>13</v>
      </c>
      <c r="S248" s="170">
        <v>13</v>
      </c>
      <c r="T248" s="170">
        <v>35</v>
      </c>
      <c r="U248" s="147">
        <f>SUM(V248:AG248,AJ248:AN248)</f>
        <v>823</v>
      </c>
      <c r="V248" s="170">
        <v>138</v>
      </c>
      <c r="W248" s="170">
        <v>39</v>
      </c>
      <c r="X248" s="170">
        <v>52</v>
      </c>
      <c r="Y248" s="170">
        <v>31</v>
      </c>
      <c r="Z248" s="170">
        <v>49</v>
      </c>
      <c r="AA248" s="170">
        <v>34</v>
      </c>
      <c r="AB248" s="170">
        <v>14</v>
      </c>
      <c r="AC248" s="170">
        <v>47</v>
      </c>
      <c r="AD248" s="170">
        <v>80</v>
      </c>
      <c r="AE248" s="170">
        <v>39</v>
      </c>
      <c r="AF248" s="170">
        <v>27</v>
      </c>
      <c r="AG248" s="172">
        <v>68</v>
      </c>
      <c r="AH248" s="186"/>
      <c r="AI248" s="160" t="s">
        <v>660</v>
      </c>
      <c r="AJ248" s="170">
        <v>80</v>
      </c>
      <c r="AK248" s="170">
        <v>43</v>
      </c>
      <c r="AL248" s="170">
        <v>42</v>
      </c>
      <c r="AM248" s="170">
        <v>25</v>
      </c>
      <c r="AN248" s="172">
        <v>15</v>
      </c>
    </row>
    <row r="249" spans="1:40" s="168" customFormat="1" ht="18" customHeight="1">
      <c r="A249" s="206"/>
      <c r="B249" s="183" t="s">
        <v>96</v>
      </c>
      <c r="C249" s="155">
        <f>SUM(E249:T249,V249:AG249,AJ249:AN249)</f>
        <v>1896</v>
      </c>
      <c r="D249" s="155">
        <f>SUM(E249:T249)</f>
        <v>855</v>
      </c>
      <c r="E249" s="174">
        <v>110</v>
      </c>
      <c r="F249" s="174">
        <v>82</v>
      </c>
      <c r="G249" s="174">
        <v>136</v>
      </c>
      <c r="H249" s="174">
        <v>30</v>
      </c>
      <c r="I249" s="174">
        <v>61</v>
      </c>
      <c r="J249" s="174">
        <v>57</v>
      </c>
      <c r="K249" s="174">
        <v>29</v>
      </c>
      <c r="L249" s="174">
        <v>53</v>
      </c>
      <c r="M249" s="174">
        <v>31</v>
      </c>
      <c r="N249" s="174">
        <v>39</v>
      </c>
      <c r="O249" s="174">
        <v>42</v>
      </c>
      <c r="P249" s="174">
        <v>94</v>
      </c>
      <c r="Q249" s="174">
        <v>16</v>
      </c>
      <c r="R249" s="174">
        <v>11</v>
      </c>
      <c r="S249" s="174">
        <v>24</v>
      </c>
      <c r="T249" s="174">
        <v>40</v>
      </c>
      <c r="U249" s="155">
        <f>SUM(V249:AG249,AJ249:AN249)</f>
        <v>1041</v>
      </c>
      <c r="V249" s="174">
        <v>191</v>
      </c>
      <c r="W249" s="174">
        <v>37</v>
      </c>
      <c r="X249" s="174">
        <v>72</v>
      </c>
      <c r="Y249" s="174">
        <v>35</v>
      </c>
      <c r="Z249" s="174">
        <v>83</v>
      </c>
      <c r="AA249" s="174">
        <v>55</v>
      </c>
      <c r="AB249" s="174">
        <v>23</v>
      </c>
      <c r="AC249" s="174">
        <v>45</v>
      </c>
      <c r="AD249" s="174">
        <v>75</v>
      </c>
      <c r="AE249" s="174">
        <v>45</v>
      </c>
      <c r="AF249" s="174">
        <v>34</v>
      </c>
      <c r="AG249" s="175">
        <v>66</v>
      </c>
      <c r="AH249" s="186"/>
      <c r="AI249" s="164" t="s">
        <v>661</v>
      </c>
      <c r="AJ249" s="174">
        <v>87</v>
      </c>
      <c r="AK249" s="174">
        <v>54</v>
      </c>
      <c r="AL249" s="174">
        <v>79</v>
      </c>
      <c r="AM249" s="174">
        <v>50</v>
      </c>
      <c r="AN249" s="175">
        <v>10</v>
      </c>
    </row>
    <row r="250" spans="1:40" ht="18" customHeight="1">
      <c r="A250" s="205" t="s">
        <v>19</v>
      </c>
      <c r="B250" s="182" t="s">
        <v>95</v>
      </c>
      <c r="C250" s="147">
        <f>IF(SUM(E250:T250,V250:AG250,AJ250:AN250)=SUM(C251:C252),C251+C252,"ERR!!")</f>
        <v>3076</v>
      </c>
      <c r="D250" s="147">
        <f>IF(SUM(E250:T250)=SUM(D251:D252),D251+D252,"ERR!!")</f>
        <v>1411</v>
      </c>
      <c r="E250" s="161">
        <f aca="true" t="shared" si="182" ref="E250:Q250">E251+E252</f>
        <v>174</v>
      </c>
      <c r="F250" s="161">
        <f t="shared" si="182"/>
        <v>129</v>
      </c>
      <c r="G250" s="161">
        <f t="shared" si="182"/>
        <v>171</v>
      </c>
      <c r="H250" s="161">
        <f t="shared" si="182"/>
        <v>73</v>
      </c>
      <c r="I250" s="161">
        <f t="shared" si="182"/>
        <v>103</v>
      </c>
      <c r="J250" s="161">
        <f t="shared" si="182"/>
        <v>134</v>
      </c>
      <c r="K250" s="161">
        <f t="shared" si="182"/>
        <v>45</v>
      </c>
      <c r="L250" s="161">
        <f t="shared" si="182"/>
        <v>62</v>
      </c>
      <c r="M250" s="161">
        <f>M251+M252</f>
        <v>62</v>
      </c>
      <c r="N250" s="161">
        <f>N251+N252</f>
        <v>75</v>
      </c>
      <c r="O250" s="161">
        <f t="shared" si="182"/>
        <v>72</v>
      </c>
      <c r="P250" s="161">
        <f t="shared" si="182"/>
        <v>128</v>
      </c>
      <c r="Q250" s="161">
        <f t="shared" si="182"/>
        <v>56</v>
      </c>
      <c r="R250" s="161">
        <f>R251+R252</f>
        <v>19</v>
      </c>
      <c r="S250" s="161">
        <f>S251+S252</f>
        <v>43</v>
      </c>
      <c r="T250" s="161">
        <f>T251+T252</f>
        <v>65</v>
      </c>
      <c r="U250" s="147">
        <f>IF(SUM(V250:AG250,AJ250:AN250)=SUM(U251:U252),U251+U252,"ERR!!")</f>
        <v>1665</v>
      </c>
      <c r="V250" s="161">
        <f>V251+V252</f>
        <v>280</v>
      </c>
      <c r="W250" s="161">
        <f aca="true" t="shared" si="183" ref="W250:AE250">W251+W252</f>
        <v>65</v>
      </c>
      <c r="X250" s="161">
        <f t="shared" si="183"/>
        <v>107</v>
      </c>
      <c r="Y250" s="161">
        <f t="shared" si="183"/>
        <v>62</v>
      </c>
      <c r="Z250" s="161">
        <f t="shared" si="183"/>
        <v>112</v>
      </c>
      <c r="AA250" s="161">
        <f t="shared" si="183"/>
        <v>97</v>
      </c>
      <c r="AB250" s="161">
        <f t="shared" si="183"/>
        <v>38</v>
      </c>
      <c r="AC250" s="161">
        <f t="shared" si="183"/>
        <v>82</v>
      </c>
      <c r="AD250" s="161">
        <f t="shared" si="183"/>
        <v>127</v>
      </c>
      <c r="AE250" s="161">
        <f t="shared" si="183"/>
        <v>72</v>
      </c>
      <c r="AF250" s="161">
        <f>AF251+AF252</f>
        <v>34</v>
      </c>
      <c r="AG250" s="162">
        <f>AG251+AG252</f>
        <v>128</v>
      </c>
      <c r="AH250" s="206" t="s">
        <v>20</v>
      </c>
      <c r="AI250" s="160" t="s">
        <v>659</v>
      </c>
      <c r="AJ250" s="161">
        <f>AJ251+AJ252</f>
        <v>154</v>
      </c>
      <c r="AK250" s="161">
        <f>AK251+AK252</f>
        <v>97</v>
      </c>
      <c r="AL250" s="161">
        <f>AL251+AL252</f>
        <v>102</v>
      </c>
      <c r="AM250" s="161">
        <f>AM251+AM252</f>
        <v>80</v>
      </c>
      <c r="AN250" s="161">
        <f>AN251+AN252</f>
        <v>28</v>
      </c>
    </row>
    <row r="251" spans="1:40" ht="18" customHeight="1">
      <c r="A251" s="205"/>
      <c r="B251" s="182" t="s">
        <v>97</v>
      </c>
      <c r="C251" s="147">
        <f>SUM(E251:T251,V251:AG251,AJ251:AN251)</f>
        <v>1364</v>
      </c>
      <c r="D251" s="147">
        <f>SUM(E251:T251)</f>
        <v>650</v>
      </c>
      <c r="E251" s="170">
        <v>64</v>
      </c>
      <c r="F251" s="170">
        <v>57</v>
      </c>
      <c r="G251" s="170">
        <v>76</v>
      </c>
      <c r="H251" s="170">
        <v>33</v>
      </c>
      <c r="I251" s="170">
        <v>52</v>
      </c>
      <c r="J251" s="170">
        <v>57</v>
      </c>
      <c r="K251" s="170">
        <v>22</v>
      </c>
      <c r="L251" s="170">
        <v>30</v>
      </c>
      <c r="M251" s="170">
        <v>40</v>
      </c>
      <c r="N251" s="170">
        <v>35</v>
      </c>
      <c r="O251" s="170">
        <v>38</v>
      </c>
      <c r="P251" s="170">
        <v>62</v>
      </c>
      <c r="Q251" s="170">
        <v>26</v>
      </c>
      <c r="R251" s="170">
        <v>15</v>
      </c>
      <c r="S251" s="170">
        <v>23</v>
      </c>
      <c r="T251" s="170">
        <v>20</v>
      </c>
      <c r="U251" s="147">
        <f>SUM(V251:AG251,AJ251:AN251)</f>
        <v>714</v>
      </c>
      <c r="V251" s="170">
        <v>118</v>
      </c>
      <c r="W251" s="170">
        <v>29</v>
      </c>
      <c r="X251" s="170">
        <v>43</v>
      </c>
      <c r="Y251" s="170">
        <v>30</v>
      </c>
      <c r="Z251" s="170">
        <v>43</v>
      </c>
      <c r="AA251" s="170">
        <v>49</v>
      </c>
      <c r="AB251" s="170">
        <v>20</v>
      </c>
      <c r="AC251" s="170">
        <v>41</v>
      </c>
      <c r="AD251" s="170">
        <v>53</v>
      </c>
      <c r="AE251" s="170">
        <v>32</v>
      </c>
      <c r="AF251" s="170">
        <v>13</v>
      </c>
      <c r="AG251" s="172">
        <v>67</v>
      </c>
      <c r="AH251" s="186"/>
      <c r="AI251" s="160" t="s">
        <v>660</v>
      </c>
      <c r="AJ251" s="170">
        <v>63</v>
      </c>
      <c r="AK251" s="170">
        <v>29</v>
      </c>
      <c r="AL251" s="170">
        <v>42</v>
      </c>
      <c r="AM251" s="170">
        <v>32</v>
      </c>
      <c r="AN251" s="172">
        <v>10</v>
      </c>
    </row>
    <row r="252" spans="1:40" s="168" customFormat="1" ht="18" customHeight="1">
      <c r="A252" s="206"/>
      <c r="B252" s="183" t="s">
        <v>96</v>
      </c>
      <c r="C252" s="155">
        <f>SUM(E252:T252,V252:AG252,AJ252:AN252)</f>
        <v>1712</v>
      </c>
      <c r="D252" s="155">
        <f>SUM(E252:T252)</f>
        <v>761</v>
      </c>
      <c r="E252" s="174">
        <v>110</v>
      </c>
      <c r="F252" s="174">
        <v>72</v>
      </c>
      <c r="G252" s="174">
        <v>95</v>
      </c>
      <c r="H252" s="174">
        <v>40</v>
      </c>
      <c r="I252" s="174">
        <v>51</v>
      </c>
      <c r="J252" s="174">
        <v>77</v>
      </c>
      <c r="K252" s="174">
        <v>23</v>
      </c>
      <c r="L252" s="174">
        <v>32</v>
      </c>
      <c r="M252" s="174">
        <v>22</v>
      </c>
      <c r="N252" s="174">
        <v>40</v>
      </c>
      <c r="O252" s="174">
        <v>34</v>
      </c>
      <c r="P252" s="174">
        <v>66</v>
      </c>
      <c r="Q252" s="174">
        <v>30</v>
      </c>
      <c r="R252" s="174">
        <v>4</v>
      </c>
      <c r="S252" s="174">
        <v>20</v>
      </c>
      <c r="T252" s="174">
        <v>45</v>
      </c>
      <c r="U252" s="155">
        <f>SUM(V252:AG252,AJ252:AN252)</f>
        <v>951</v>
      </c>
      <c r="V252" s="174">
        <v>162</v>
      </c>
      <c r="W252" s="174">
        <v>36</v>
      </c>
      <c r="X252" s="174">
        <v>64</v>
      </c>
      <c r="Y252" s="174">
        <v>32</v>
      </c>
      <c r="Z252" s="174">
        <v>69</v>
      </c>
      <c r="AA252" s="174">
        <v>48</v>
      </c>
      <c r="AB252" s="174">
        <v>18</v>
      </c>
      <c r="AC252" s="174">
        <v>41</v>
      </c>
      <c r="AD252" s="174">
        <v>74</v>
      </c>
      <c r="AE252" s="174">
        <v>40</v>
      </c>
      <c r="AF252" s="174">
        <v>21</v>
      </c>
      <c r="AG252" s="175">
        <v>61</v>
      </c>
      <c r="AH252" s="186"/>
      <c r="AI252" s="164" t="s">
        <v>661</v>
      </c>
      <c r="AJ252" s="174">
        <v>91</v>
      </c>
      <c r="AK252" s="174">
        <v>68</v>
      </c>
      <c r="AL252" s="174">
        <v>60</v>
      </c>
      <c r="AM252" s="174">
        <v>48</v>
      </c>
      <c r="AN252" s="175">
        <v>18</v>
      </c>
    </row>
    <row r="253" spans="1:40" ht="18" customHeight="1">
      <c r="A253" s="205" t="s">
        <v>21</v>
      </c>
      <c r="B253" s="182" t="s">
        <v>95</v>
      </c>
      <c r="C253" s="147">
        <f>IF(SUM(E253:T253,V253:AG253,AJ253:AN253)=SUM(C254:C255),C254+C255,"ERR!!")</f>
        <v>2884</v>
      </c>
      <c r="D253" s="147">
        <f>IF(SUM(E253:T253)=SUM(D254:D255),D254+D255,"ERR!!")</f>
        <v>1395</v>
      </c>
      <c r="E253" s="161">
        <f aca="true" t="shared" si="184" ref="E253:Q253">E254+E255</f>
        <v>186</v>
      </c>
      <c r="F253" s="161">
        <f t="shared" si="184"/>
        <v>136</v>
      </c>
      <c r="G253" s="161">
        <f t="shared" si="184"/>
        <v>192</v>
      </c>
      <c r="H253" s="161">
        <f t="shared" si="184"/>
        <v>47</v>
      </c>
      <c r="I253" s="161">
        <f t="shared" si="184"/>
        <v>113</v>
      </c>
      <c r="J253" s="161">
        <f t="shared" si="184"/>
        <v>134</v>
      </c>
      <c r="K253" s="161">
        <f t="shared" si="184"/>
        <v>48</v>
      </c>
      <c r="L253" s="161">
        <f t="shared" si="184"/>
        <v>64</v>
      </c>
      <c r="M253" s="161">
        <f>M254+M255</f>
        <v>53</v>
      </c>
      <c r="N253" s="161">
        <f>N254+N255</f>
        <v>67</v>
      </c>
      <c r="O253" s="161">
        <f t="shared" si="184"/>
        <v>65</v>
      </c>
      <c r="P253" s="161">
        <f t="shared" si="184"/>
        <v>131</v>
      </c>
      <c r="Q253" s="161">
        <f t="shared" si="184"/>
        <v>42</v>
      </c>
      <c r="R253" s="161">
        <f>R254+R255</f>
        <v>17</v>
      </c>
      <c r="S253" s="161">
        <f>S254+S255</f>
        <v>42</v>
      </c>
      <c r="T253" s="161">
        <f>T254+T255</f>
        <v>58</v>
      </c>
      <c r="U253" s="147">
        <f>IF(SUM(V253:AG253,AJ253:AN253)=SUM(U254:U255),U254+U255,"ERR!!")</f>
        <v>1489</v>
      </c>
      <c r="V253" s="161">
        <f>V254+V255</f>
        <v>281</v>
      </c>
      <c r="W253" s="161">
        <f aca="true" t="shared" si="185" ref="W253:AE253">W254+W255</f>
        <v>69</v>
      </c>
      <c r="X253" s="161">
        <f t="shared" si="185"/>
        <v>96</v>
      </c>
      <c r="Y253" s="161">
        <f t="shared" si="185"/>
        <v>60</v>
      </c>
      <c r="Z253" s="161">
        <f t="shared" si="185"/>
        <v>106</v>
      </c>
      <c r="AA253" s="161">
        <f t="shared" si="185"/>
        <v>70</v>
      </c>
      <c r="AB253" s="161">
        <f t="shared" si="185"/>
        <v>40</v>
      </c>
      <c r="AC253" s="161">
        <f t="shared" si="185"/>
        <v>70</v>
      </c>
      <c r="AD253" s="161">
        <f t="shared" si="185"/>
        <v>93</v>
      </c>
      <c r="AE253" s="161">
        <f t="shared" si="185"/>
        <v>59</v>
      </c>
      <c r="AF253" s="161">
        <f>AF254+AF255</f>
        <v>37</v>
      </c>
      <c r="AG253" s="162">
        <f>AG254+AG255</f>
        <v>115</v>
      </c>
      <c r="AH253" s="206" t="s">
        <v>22</v>
      </c>
      <c r="AI253" s="160" t="s">
        <v>659</v>
      </c>
      <c r="AJ253" s="161">
        <f>AJ254+AJ255</f>
        <v>139</v>
      </c>
      <c r="AK253" s="161">
        <f>AK254+AK255</f>
        <v>67</v>
      </c>
      <c r="AL253" s="161">
        <f>AL254+AL255</f>
        <v>97</v>
      </c>
      <c r="AM253" s="161">
        <f>AM254+AM255</f>
        <v>68</v>
      </c>
      <c r="AN253" s="161">
        <f>AN254+AN255</f>
        <v>22</v>
      </c>
    </row>
    <row r="254" spans="1:40" ht="18" customHeight="1">
      <c r="A254" s="205"/>
      <c r="B254" s="182" t="s">
        <v>97</v>
      </c>
      <c r="C254" s="147">
        <f>SUM(E254:T254,V254:AG254,AJ254:AN254)</f>
        <v>1239</v>
      </c>
      <c r="D254" s="147">
        <f>SUM(E254:T254)</f>
        <v>602</v>
      </c>
      <c r="E254" s="170">
        <v>81</v>
      </c>
      <c r="F254" s="170">
        <v>47</v>
      </c>
      <c r="G254" s="170">
        <v>86</v>
      </c>
      <c r="H254" s="170">
        <v>18</v>
      </c>
      <c r="I254" s="170">
        <v>52</v>
      </c>
      <c r="J254" s="170">
        <v>50</v>
      </c>
      <c r="K254" s="170">
        <v>23</v>
      </c>
      <c r="L254" s="170">
        <v>30</v>
      </c>
      <c r="M254" s="170">
        <v>25</v>
      </c>
      <c r="N254" s="170">
        <v>30</v>
      </c>
      <c r="O254" s="170">
        <v>33</v>
      </c>
      <c r="P254" s="170">
        <v>66</v>
      </c>
      <c r="Q254" s="170">
        <v>19</v>
      </c>
      <c r="R254" s="170">
        <v>9</v>
      </c>
      <c r="S254" s="170">
        <v>14</v>
      </c>
      <c r="T254" s="170">
        <v>19</v>
      </c>
      <c r="U254" s="147">
        <f>SUM(V254:AG254,AJ254:AN254)</f>
        <v>637</v>
      </c>
      <c r="V254" s="170">
        <v>113</v>
      </c>
      <c r="W254" s="170">
        <v>32</v>
      </c>
      <c r="X254" s="170">
        <v>42</v>
      </c>
      <c r="Y254" s="170">
        <v>25</v>
      </c>
      <c r="Z254" s="170">
        <v>47</v>
      </c>
      <c r="AA254" s="170">
        <v>30</v>
      </c>
      <c r="AB254" s="170">
        <v>12</v>
      </c>
      <c r="AC254" s="170">
        <v>33</v>
      </c>
      <c r="AD254" s="170">
        <v>43</v>
      </c>
      <c r="AE254" s="170">
        <v>22</v>
      </c>
      <c r="AF254" s="170">
        <v>20</v>
      </c>
      <c r="AG254" s="172">
        <v>60</v>
      </c>
      <c r="AH254" s="186"/>
      <c r="AI254" s="160" t="s">
        <v>660</v>
      </c>
      <c r="AJ254" s="170">
        <v>62</v>
      </c>
      <c r="AK254" s="170">
        <v>21</v>
      </c>
      <c r="AL254" s="170">
        <v>42</v>
      </c>
      <c r="AM254" s="170">
        <v>22</v>
      </c>
      <c r="AN254" s="172">
        <v>11</v>
      </c>
    </row>
    <row r="255" spans="1:40" s="168" customFormat="1" ht="18" customHeight="1">
      <c r="A255" s="206"/>
      <c r="B255" s="183" t="s">
        <v>96</v>
      </c>
      <c r="C255" s="155">
        <f>SUM(E255:T255,V255:AG255,AJ255:AN255)</f>
        <v>1645</v>
      </c>
      <c r="D255" s="155">
        <f>SUM(E255:T255)</f>
        <v>793</v>
      </c>
      <c r="E255" s="174">
        <v>105</v>
      </c>
      <c r="F255" s="174">
        <v>89</v>
      </c>
      <c r="G255" s="174">
        <v>106</v>
      </c>
      <c r="H255" s="174">
        <v>29</v>
      </c>
      <c r="I255" s="174">
        <v>61</v>
      </c>
      <c r="J255" s="174">
        <v>84</v>
      </c>
      <c r="K255" s="174">
        <v>25</v>
      </c>
      <c r="L255" s="174">
        <v>34</v>
      </c>
      <c r="M255" s="174">
        <v>28</v>
      </c>
      <c r="N255" s="174">
        <v>37</v>
      </c>
      <c r="O255" s="174">
        <v>32</v>
      </c>
      <c r="P255" s="174">
        <v>65</v>
      </c>
      <c r="Q255" s="174">
        <v>23</v>
      </c>
      <c r="R255" s="174">
        <v>8</v>
      </c>
      <c r="S255" s="174">
        <v>28</v>
      </c>
      <c r="T255" s="174">
        <v>39</v>
      </c>
      <c r="U255" s="155">
        <f>SUM(V255:AG255,AJ255:AN255)</f>
        <v>852</v>
      </c>
      <c r="V255" s="174">
        <v>168</v>
      </c>
      <c r="W255" s="174">
        <v>37</v>
      </c>
      <c r="X255" s="174">
        <v>54</v>
      </c>
      <c r="Y255" s="174">
        <v>35</v>
      </c>
      <c r="Z255" s="174">
        <v>59</v>
      </c>
      <c r="AA255" s="174">
        <v>40</v>
      </c>
      <c r="AB255" s="174">
        <v>28</v>
      </c>
      <c r="AC255" s="174">
        <v>37</v>
      </c>
      <c r="AD255" s="174">
        <v>50</v>
      </c>
      <c r="AE255" s="174">
        <v>37</v>
      </c>
      <c r="AF255" s="174">
        <v>17</v>
      </c>
      <c r="AG255" s="175">
        <v>55</v>
      </c>
      <c r="AH255" s="186"/>
      <c r="AI255" s="164" t="s">
        <v>661</v>
      </c>
      <c r="AJ255" s="174">
        <v>77</v>
      </c>
      <c r="AK255" s="174">
        <v>46</v>
      </c>
      <c r="AL255" s="174">
        <v>55</v>
      </c>
      <c r="AM255" s="174">
        <v>46</v>
      </c>
      <c r="AN255" s="175">
        <v>11</v>
      </c>
    </row>
    <row r="256" spans="1:40" ht="18" customHeight="1">
      <c r="A256" s="205" t="s">
        <v>23</v>
      </c>
      <c r="B256" s="182" t="s">
        <v>95</v>
      </c>
      <c r="C256" s="147">
        <f>IF(SUM(E256:T256,V256:AG256,AJ256:AN256)=SUM(C257:C258),C257+C258,"ERR!!")</f>
        <v>2754</v>
      </c>
      <c r="D256" s="147">
        <f>IF(SUM(E256:T256)=SUM(D257:D258),D257+D258,"ERR!!")</f>
        <v>1259</v>
      </c>
      <c r="E256" s="161">
        <f aca="true" t="shared" si="186" ref="E256:Q256">E257+E258</f>
        <v>158</v>
      </c>
      <c r="F256" s="161">
        <f t="shared" si="186"/>
        <v>110</v>
      </c>
      <c r="G256" s="161">
        <f t="shared" si="186"/>
        <v>192</v>
      </c>
      <c r="H256" s="161">
        <f t="shared" si="186"/>
        <v>50</v>
      </c>
      <c r="I256" s="161">
        <f t="shared" si="186"/>
        <v>88</v>
      </c>
      <c r="J256" s="161">
        <f t="shared" si="186"/>
        <v>106</v>
      </c>
      <c r="K256" s="161">
        <f t="shared" si="186"/>
        <v>54</v>
      </c>
      <c r="L256" s="161">
        <f t="shared" si="186"/>
        <v>63</v>
      </c>
      <c r="M256" s="161">
        <f>M257+M258</f>
        <v>59</v>
      </c>
      <c r="N256" s="161">
        <f>N257+N258</f>
        <v>65</v>
      </c>
      <c r="O256" s="161">
        <f t="shared" si="186"/>
        <v>61</v>
      </c>
      <c r="P256" s="161">
        <f t="shared" si="186"/>
        <v>108</v>
      </c>
      <c r="Q256" s="161">
        <f t="shared" si="186"/>
        <v>46</v>
      </c>
      <c r="R256" s="161">
        <f>R257+R258</f>
        <v>11</v>
      </c>
      <c r="S256" s="161">
        <f>S257+S258</f>
        <v>42</v>
      </c>
      <c r="T256" s="161">
        <f>T257+T258</f>
        <v>46</v>
      </c>
      <c r="U256" s="147">
        <f>IF(SUM(V256:AG256,AJ256:AN256)=SUM(U257:U258),U257+U258,"ERR!!")</f>
        <v>1495</v>
      </c>
      <c r="V256" s="161">
        <f>V257+V258</f>
        <v>262</v>
      </c>
      <c r="W256" s="161">
        <f aca="true" t="shared" si="187" ref="W256:AE256">W257+W258</f>
        <v>70</v>
      </c>
      <c r="X256" s="161">
        <f t="shared" si="187"/>
        <v>95</v>
      </c>
      <c r="Y256" s="161">
        <f t="shared" si="187"/>
        <v>61</v>
      </c>
      <c r="Z256" s="161">
        <f t="shared" si="187"/>
        <v>117</v>
      </c>
      <c r="AA256" s="161">
        <f t="shared" si="187"/>
        <v>54</v>
      </c>
      <c r="AB256" s="161">
        <f t="shared" si="187"/>
        <v>43</v>
      </c>
      <c r="AC256" s="161">
        <f t="shared" si="187"/>
        <v>64</v>
      </c>
      <c r="AD256" s="161">
        <f t="shared" si="187"/>
        <v>96</v>
      </c>
      <c r="AE256" s="161">
        <f t="shared" si="187"/>
        <v>68</v>
      </c>
      <c r="AF256" s="161">
        <f>AF257+AF258</f>
        <v>24</v>
      </c>
      <c r="AG256" s="162">
        <f>AG257+AG258</f>
        <v>99</v>
      </c>
      <c r="AH256" s="206" t="s">
        <v>24</v>
      </c>
      <c r="AI256" s="160" t="s">
        <v>659</v>
      </c>
      <c r="AJ256" s="161">
        <f>AJ257+AJ258</f>
        <v>137</v>
      </c>
      <c r="AK256" s="161">
        <f>AK257+AK258</f>
        <v>96</v>
      </c>
      <c r="AL256" s="161">
        <f>AL257+AL258</f>
        <v>96</v>
      </c>
      <c r="AM256" s="161">
        <f>AM257+AM258</f>
        <v>93</v>
      </c>
      <c r="AN256" s="161">
        <f>AN257+AN258</f>
        <v>20</v>
      </c>
    </row>
    <row r="257" spans="1:40" ht="18" customHeight="1">
      <c r="A257" s="205"/>
      <c r="B257" s="182" t="s">
        <v>97</v>
      </c>
      <c r="C257" s="147">
        <f>SUM(E257:T257,V257:AG257,AJ257:AN257)</f>
        <v>1132</v>
      </c>
      <c r="D257" s="147">
        <f>SUM(E257:T257)</f>
        <v>496</v>
      </c>
      <c r="E257" s="170">
        <v>67</v>
      </c>
      <c r="F257" s="170">
        <v>44</v>
      </c>
      <c r="G257" s="170">
        <v>83</v>
      </c>
      <c r="H257" s="170">
        <v>18</v>
      </c>
      <c r="I257" s="170">
        <v>34</v>
      </c>
      <c r="J257" s="170">
        <v>38</v>
      </c>
      <c r="K257" s="170">
        <v>22</v>
      </c>
      <c r="L257" s="170">
        <v>20</v>
      </c>
      <c r="M257" s="170">
        <v>27</v>
      </c>
      <c r="N257" s="170">
        <v>30</v>
      </c>
      <c r="O257" s="170">
        <v>24</v>
      </c>
      <c r="P257" s="170">
        <v>48</v>
      </c>
      <c r="Q257" s="170">
        <v>17</v>
      </c>
      <c r="R257" s="170">
        <v>1</v>
      </c>
      <c r="S257" s="170">
        <v>13</v>
      </c>
      <c r="T257" s="170">
        <v>10</v>
      </c>
      <c r="U257" s="147">
        <f>SUM(V257:AG257,AJ257:AN257)</f>
        <v>636</v>
      </c>
      <c r="V257" s="170">
        <v>112</v>
      </c>
      <c r="W257" s="170">
        <v>22</v>
      </c>
      <c r="X257" s="170">
        <v>41</v>
      </c>
      <c r="Y257" s="170">
        <v>23</v>
      </c>
      <c r="Z257" s="170">
        <v>55</v>
      </c>
      <c r="AA257" s="170">
        <v>23</v>
      </c>
      <c r="AB257" s="170">
        <v>15</v>
      </c>
      <c r="AC257" s="170">
        <v>31</v>
      </c>
      <c r="AD257" s="170">
        <v>45</v>
      </c>
      <c r="AE257" s="170">
        <v>22</v>
      </c>
      <c r="AF257" s="170">
        <v>13</v>
      </c>
      <c r="AG257" s="172">
        <v>52</v>
      </c>
      <c r="AH257" s="186"/>
      <c r="AI257" s="160" t="s">
        <v>660</v>
      </c>
      <c r="AJ257" s="170">
        <v>60</v>
      </c>
      <c r="AK257" s="170">
        <v>41</v>
      </c>
      <c r="AL257" s="170">
        <v>39</v>
      </c>
      <c r="AM257" s="170">
        <v>35</v>
      </c>
      <c r="AN257" s="172">
        <v>7</v>
      </c>
    </row>
    <row r="258" spans="1:40" s="168" customFormat="1" ht="18" customHeight="1">
      <c r="A258" s="206"/>
      <c r="B258" s="183" t="s">
        <v>96</v>
      </c>
      <c r="C258" s="155">
        <f>SUM(E258:T258,V258:AG258,AJ258:AN258)</f>
        <v>1622</v>
      </c>
      <c r="D258" s="155">
        <f>SUM(E258:T258)</f>
        <v>763</v>
      </c>
      <c r="E258" s="174">
        <v>91</v>
      </c>
      <c r="F258" s="174">
        <v>66</v>
      </c>
      <c r="G258" s="174">
        <v>109</v>
      </c>
      <c r="H258" s="174">
        <v>32</v>
      </c>
      <c r="I258" s="174">
        <v>54</v>
      </c>
      <c r="J258" s="174">
        <v>68</v>
      </c>
      <c r="K258" s="174">
        <v>32</v>
      </c>
      <c r="L258" s="174">
        <v>43</v>
      </c>
      <c r="M258" s="174">
        <v>32</v>
      </c>
      <c r="N258" s="174">
        <v>35</v>
      </c>
      <c r="O258" s="174">
        <v>37</v>
      </c>
      <c r="P258" s="174">
        <v>60</v>
      </c>
      <c r="Q258" s="174">
        <v>29</v>
      </c>
      <c r="R258" s="174">
        <v>10</v>
      </c>
      <c r="S258" s="174">
        <v>29</v>
      </c>
      <c r="T258" s="174">
        <v>36</v>
      </c>
      <c r="U258" s="155">
        <f>SUM(V258:AG258,AJ258:AN258)</f>
        <v>859</v>
      </c>
      <c r="V258" s="174">
        <v>150</v>
      </c>
      <c r="W258" s="174">
        <v>48</v>
      </c>
      <c r="X258" s="174">
        <v>54</v>
      </c>
      <c r="Y258" s="174">
        <v>38</v>
      </c>
      <c r="Z258" s="174">
        <v>62</v>
      </c>
      <c r="AA258" s="174">
        <v>31</v>
      </c>
      <c r="AB258" s="174">
        <v>28</v>
      </c>
      <c r="AC258" s="174">
        <v>33</v>
      </c>
      <c r="AD258" s="174">
        <v>51</v>
      </c>
      <c r="AE258" s="174">
        <v>46</v>
      </c>
      <c r="AF258" s="174">
        <v>11</v>
      </c>
      <c r="AG258" s="175">
        <v>47</v>
      </c>
      <c r="AH258" s="186"/>
      <c r="AI258" s="164" t="s">
        <v>661</v>
      </c>
      <c r="AJ258" s="174">
        <v>77</v>
      </c>
      <c r="AK258" s="174">
        <v>55</v>
      </c>
      <c r="AL258" s="174">
        <v>57</v>
      </c>
      <c r="AM258" s="174">
        <v>58</v>
      </c>
      <c r="AN258" s="175">
        <v>13</v>
      </c>
    </row>
    <row r="259" spans="1:40" ht="18" customHeight="1">
      <c r="A259" s="204" t="s">
        <v>25</v>
      </c>
      <c r="B259" s="182" t="s">
        <v>95</v>
      </c>
      <c r="C259" s="147">
        <f>IF(SUM(E259:T259,V259:AG259,AJ259:AN259)=SUM(C260:C261),C260+C261,"ERR!!")</f>
        <v>11057</v>
      </c>
      <c r="D259" s="147">
        <f>IF(SUM(E259:T259)=SUM(D260:D261),D260+D261,"ERR!!")</f>
        <v>5019</v>
      </c>
      <c r="E259" s="161">
        <f aca="true" t="shared" si="188" ref="E259:AG259">E260+E261</f>
        <v>643</v>
      </c>
      <c r="F259" s="161">
        <f t="shared" si="188"/>
        <v>463</v>
      </c>
      <c r="G259" s="161">
        <f t="shared" si="188"/>
        <v>709</v>
      </c>
      <c r="H259" s="161">
        <f t="shared" si="188"/>
        <v>206</v>
      </c>
      <c r="I259" s="161">
        <f t="shared" si="188"/>
        <v>389</v>
      </c>
      <c r="J259" s="161">
        <f t="shared" si="188"/>
        <v>512</v>
      </c>
      <c r="K259" s="161">
        <f t="shared" si="188"/>
        <v>177</v>
      </c>
      <c r="L259" s="161">
        <f t="shared" si="188"/>
        <v>229</v>
      </c>
      <c r="M259" s="161">
        <f t="shared" si="188"/>
        <v>168</v>
      </c>
      <c r="N259" s="161">
        <f t="shared" si="188"/>
        <v>252</v>
      </c>
      <c r="O259" s="161">
        <f t="shared" si="188"/>
        <v>194</v>
      </c>
      <c r="P259" s="161">
        <f t="shared" si="188"/>
        <v>382</v>
      </c>
      <c r="Q259" s="161">
        <f t="shared" si="188"/>
        <v>165</v>
      </c>
      <c r="R259" s="161">
        <f t="shared" si="188"/>
        <v>58</v>
      </c>
      <c r="S259" s="161">
        <f t="shared" si="188"/>
        <v>243</v>
      </c>
      <c r="T259" s="161">
        <f t="shared" si="188"/>
        <v>229</v>
      </c>
      <c r="U259" s="147">
        <f>IF(SUM(V259:AG259,AJ259:AN259)=SUM(U260:U261),U260+U261,"ERR!!")</f>
        <v>6038</v>
      </c>
      <c r="V259" s="161">
        <f>V260+V261</f>
        <v>1130</v>
      </c>
      <c r="W259" s="161">
        <f t="shared" si="188"/>
        <v>348</v>
      </c>
      <c r="X259" s="161">
        <f t="shared" si="188"/>
        <v>396</v>
      </c>
      <c r="Y259" s="161">
        <f t="shared" si="188"/>
        <v>241</v>
      </c>
      <c r="Z259" s="161">
        <f t="shared" si="188"/>
        <v>509</v>
      </c>
      <c r="AA259" s="161">
        <f t="shared" si="188"/>
        <v>285</v>
      </c>
      <c r="AB259" s="161">
        <f t="shared" si="188"/>
        <v>146</v>
      </c>
      <c r="AC259" s="161">
        <f t="shared" si="188"/>
        <v>248</v>
      </c>
      <c r="AD259" s="161">
        <f t="shared" si="188"/>
        <v>381</v>
      </c>
      <c r="AE259" s="161">
        <f t="shared" si="188"/>
        <v>279</v>
      </c>
      <c r="AF259" s="161">
        <f>SUM(AF262,AF265,AF268,AF271,AF274)</f>
        <v>117</v>
      </c>
      <c r="AG259" s="162">
        <f t="shared" si="188"/>
        <v>328</v>
      </c>
      <c r="AH259" s="207" t="s">
        <v>26</v>
      </c>
      <c r="AI259" s="160" t="s">
        <v>659</v>
      </c>
      <c r="AJ259" s="161">
        <f>AJ260+AJ261</f>
        <v>519</v>
      </c>
      <c r="AK259" s="161">
        <f>AK260+AK261</f>
        <v>366</v>
      </c>
      <c r="AL259" s="161">
        <f>AL260+AL261</f>
        <v>365</v>
      </c>
      <c r="AM259" s="161">
        <f>AM260+AM261</f>
        <v>299</v>
      </c>
      <c r="AN259" s="161">
        <f>AN260+AN261</f>
        <v>81</v>
      </c>
    </row>
    <row r="260" spans="1:40" ht="18" customHeight="1">
      <c r="A260" s="205"/>
      <c r="B260" s="182" t="s">
        <v>97</v>
      </c>
      <c r="C260" s="147">
        <f>SUM(E260:T260,V260:AG260,AJ260:AN260)</f>
        <v>4113</v>
      </c>
      <c r="D260" s="147">
        <f>SUM(E260:T260)</f>
        <v>1868</v>
      </c>
      <c r="E260" s="161">
        <f aca="true" t="shared" si="189" ref="E260:AG261">SUM(E263,E266,E269,E272,E275)</f>
        <v>261</v>
      </c>
      <c r="F260" s="161">
        <f t="shared" si="189"/>
        <v>169</v>
      </c>
      <c r="G260" s="161">
        <f t="shared" si="189"/>
        <v>255</v>
      </c>
      <c r="H260" s="161">
        <f t="shared" si="189"/>
        <v>74</v>
      </c>
      <c r="I260" s="161">
        <f t="shared" si="189"/>
        <v>150</v>
      </c>
      <c r="J260" s="161">
        <f t="shared" si="189"/>
        <v>185</v>
      </c>
      <c r="K260" s="161">
        <f t="shared" si="189"/>
        <v>65</v>
      </c>
      <c r="L260" s="161">
        <f t="shared" si="189"/>
        <v>92</v>
      </c>
      <c r="M260" s="161">
        <f t="shared" si="189"/>
        <v>66</v>
      </c>
      <c r="N260" s="161">
        <f t="shared" si="189"/>
        <v>104</v>
      </c>
      <c r="O260" s="161">
        <f t="shared" si="189"/>
        <v>72</v>
      </c>
      <c r="P260" s="161">
        <f t="shared" si="189"/>
        <v>156</v>
      </c>
      <c r="Q260" s="161">
        <f t="shared" si="189"/>
        <v>77</v>
      </c>
      <c r="R260" s="161">
        <f t="shared" si="189"/>
        <v>16</v>
      </c>
      <c r="S260" s="161">
        <f t="shared" si="189"/>
        <v>69</v>
      </c>
      <c r="T260" s="161">
        <f t="shared" si="189"/>
        <v>57</v>
      </c>
      <c r="U260" s="147">
        <f>SUM(V260:AG260,AJ260:AN260)</f>
        <v>2245</v>
      </c>
      <c r="V260" s="161">
        <f>SUM(V263,V266,V269,V272,V275)</f>
        <v>407</v>
      </c>
      <c r="W260" s="161">
        <f t="shared" si="189"/>
        <v>135</v>
      </c>
      <c r="X260" s="161">
        <f t="shared" si="189"/>
        <v>157</v>
      </c>
      <c r="Y260" s="161">
        <f t="shared" si="189"/>
        <v>94</v>
      </c>
      <c r="Z260" s="161">
        <f t="shared" si="189"/>
        <v>183</v>
      </c>
      <c r="AA260" s="161">
        <f t="shared" si="189"/>
        <v>125</v>
      </c>
      <c r="AB260" s="161">
        <f t="shared" si="189"/>
        <v>63</v>
      </c>
      <c r="AC260" s="161">
        <f t="shared" si="189"/>
        <v>103</v>
      </c>
      <c r="AD260" s="161">
        <f t="shared" si="189"/>
        <v>144</v>
      </c>
      <c r="AE260" s="161">
        <f t="shared" si="189"/>
        <v>76</v>
      </c>
      <c r="AF260" s="161">
        <f t="shared" si="189"/>
        <v>42</v>
      </c>
      <c r="AG260" s="162">
        <f t="shared" si="189"/>
        <v>129</v>
      </c>
      <c r="AH260" s="186"/>
      <c r="AI260" s="160" t="s">
        <v>660</v>
      </c>
      <c r="AJ260" s="161">
        <f aca="true" t="shared" si="190" ref="AJ260:AN261">SUM(AJ263,AJ266,AJ269,AJ272,AJ275)</f>
        <v>205</v>
      </c>
      <c r="AK260" s="161">
        <f t="shared" si="190"/>
        <v>125</v>
      </c>
      <c r="AL260" s="161">
        <f t="shared" si="190"/>
        <v>125</v>
      </c>
      <c r="AM260" s="161">
        <f t="shared" si="190"/>
        <v>109</v>
      </c>
      <c r="AN260" s="161">
        <f t="shared" si="190"/>
        <v>23</v>
      </c>
    </row>
    <row r="261" spans="1:40" s="168" customFormat="1" ht="18" customHeight="1">
      <c r="A261" s="206"/>
      <c r="B261" s="183" t="s">
        <v>96</v>
      </c>
      <c r="C261" s="155">
        <f>SUM(E261:T261,V261:AG261,AJ261:AN261)</f>
        <v>6944</v>
      </c>
      <c r="D261" s="155">
        <f>SUM(E261:T261)</f>
        <v>3151</v>
      </c>
      <c r="E261" s="165">
        <f t="shared" si="189"/>
        <v>382</v>
      </c>
      <c r="F261" s="165">
        <f t="shared" si="189"/>
        <v>294</v>
      </c>
      <c r="G261" s="165">
        <f t="shared" si="189"/>
        <v>454</v>
      </c>
      <c r="H261" s="165">
        <f t="shared" si="189"/>
        <v>132</v>
      </c>
      <c r="I261" s="165">
        <f t="shared" si="189"/>
        <v>239</v>
      </c>
      <c r="J261" s="165">
        <f t="shared" si="189"/>
        <v>327</v>
      </c>
      <c r="K261" s="165">
        <f t="shared" si="189"/>
        <v>112</v>
      </c>
      <c r="L261" s="165">
        <f t="shared" si="189"/>
        <v>137</v>
      </c>
      <c r="M261" s="165">
        <f t="shared" si="189"/>
        <v>102</v>
      </c>
      <c r="N261" s="165">
        <f t="shared" si="189"/>
        <v>148</v>
      </c>
      <c r="O261" s="165">
        <f t="shared" si="189"/>
        <v>122</v>
      </c>
      <c r="P261" s="165">
        <f t="shared" si="189"/>
        <v>226</v>
      </c>
      <c r="Q261" s="165">
        <f t="shared" si="189"/>
        <v>88</v>
      </c>
      <c r="R261" s="165">
        <f t="shared" si="189"/>
        <v>42</v>
      </c>
      <c r="S261" s="165">
        <f t="shared" si="189"/>
        <v>174</v>
      </c>
      <c r="T261" s="165">
        <f t="shared" si="189"/>
        <v>172</v>
      </c>
      <c r="U261" s="155">
        <f>SUM(V261:AG261,AJ261:AN261)</f>
        <v>3793</v>
      </c>
      <c r="V261" s="165">
        <f>SUM(V264,V267,V270,V273,V276)</f>
        <v>723</v>
      </c>
      <c r="W261" s="165">
        <f t="shared" si="189"/>
        <v>213</v>
      </c>
      <c r="X261" s="165">
        <f t="shared" si="189"/>
        <v>239</v>
      </c>
      <c r="Y261" s="165">
        <f t="shared" si="189"/>
        <v>147</v>
      </c>
      <c r="Z261" s="165">
        <f t="shared" si="189"/>
        <v>326</v>
      </c>
      <c r="AA261" s="165">
        <f t="shared" si="189"/>
        <v>160</v>
      </c>
      <c r="AB261" s="165">
        <f t="shared" si="189"/>
        <v>83</v>
      </c>
      <c r="AC261" s="165">
        <f t="shared" si="189"/>
        <v>145</v>
      </c>
      <c r="AD261" s="165">
        <f t="shared" si="189"/>
        <v>237</v>
      </c>
      <c r="AE261" s="165">
        <f t="shared" si="189"/>
        <v>203</v>
      </c>
      <c r="AF261" s="161">
        <f t="shared" si="189"/>
        <v>75</v>
      </c>
      <c r="AG261" s="166">
        <f t="shared" si="189"/>
        <v>199</v>
      </c>
      <c r="AH261" s="186"/>
      <c r="AI261" s="164" t="s">
        <v>661</v>
      </c>
      <c r="AJ261" s="165">
        <f t="shared" si="190"/>
        <v>314</v>
      </c>
      <c r="AK261" s="165">
        <f t="shared" si="190"/>
        <v>241</v>
      </c>
      <c r="AL261" s="165">
        <f t="shared" si="190"/>
        <v>240</v>
      </c>
      <c r="AM261" s="165">
        <f t="shared" si="190"/>
        <v>190</v>
      </c>
      <c r="AN261" s="165">
        <f t="shared" si="190"/>
        <v>58</v>
      </c>
    </row>
    <row r="262" spans="1:40" ht="18" customHeight="1">
      <c r="A262" s="205" t="s">
        <v>27</v>
      </c>
      <c r="B262" s="182" t="s">
        <v>95</v>
      </c>
      <c r="C262" s="147">
        <f>IF(SUM(E262:T262,V262:AG262,AJ262:AN262)=SUM(C263:C264),C263+C264,"ERR!!")</f>
        <v>2523</v>
      </c>
      <c r="D262" s="147">
        <f>IF(SUM(E262:T262)=SUM(D263:D264),D263+D264,"ERR!!")</f>
        <v>1146</v>
      </c>
      <c r="E262" s="161">
        <f aca="true" t="shared" si="191" ref="E262:AE262">E263+E264</f>
        <v>128</v>
      </c>
      <c r="F262" s="161">
        <f t="shared" si="191"/>
        <v>115</v>
      </c>
      <c r="G262" s="161">
        <f t="shared" si="191"/>
        <v>177</v>
      </c>
      <c r="H262" s="161">
        <f t="shared" si="191"/>
        <v>45</v>
      </c>
      <c r="I262" s="161">
        <f t="shared" si="191"/>
        <v>87</v>
      </c>
      <c r="J262" s="161">
        <f t="shared" si="191"/>
        <v>110</v>
      </c>
      <c r="K262" s="161">
        <f t="shared" si="191"/>
        <v>45</v>
      </c>
      <c r="L262" s="161">
        <f t="shared" si="191"/>
        <v>49</v>
      </c>
      <c r="M262" s="161">
        <f>M263+M264</f>
        <v>32</v>
      </c>
      <c r="N262" s="161">
        <f>N263+N264</f>
        <v>54</v>
      </c>
      <c r="O262" s="161">
        <f t="shared" si="191"/>
        <v>40</v>
      </c>
      <c r="P262" s="161">
        <f t="shared" si="191"/>
        <v>102</v>
      </c>
      <c r="Q262" s="161">
        <f t="shared" si="191"/>
        <v>41</v>
      </c>
      <c r="R262" s="161">
        <f t="shared" si="191"/>
        <v>14</v>
      </c>
      <c r="S262" s="161">
        <f t="shared" si="191"/>
        <v>52</v>
      </c>
      <c r="T262" s="161">
        <f t="shared" si="191"/>
        <v>55</v>
      </c>
      <c r="U262" s="147">
        <f>IF(SUM(V262:AG262,AJ262:AN262)=SUM(U263:U264),U263+U264,"ERR!!")</f>
        <v>1377</v>
      </c>
      <c r="V262" s="161">
        <f>V263+V264</f>
        <v>254</v>
      </c>
      <c r="W262" s="161">
        <f t="shared" si="191"/>
        <v>72</v>
      </c>
      <c r="X262" s="161">
        <f t="shared" si="191"/>
        <v>90</v>
      </c>
      <c r="Y262" s="161">
        <f t="shared" si="191"/>
        <v>48</v>
      </c>
      <c r="Z262" s="161">
        <f t="shared" si="191"/>
        <v>107</v>
      </c>
      <c r="AA262" s="161">
        <f t="shared" si="191"/>
        <v>66</v>
      </c>
      <c r="AB262" s="161">
        <f t="shared" si="191"/>
        <v>34</v>
      </c>
      <c r="AC262" s="161">
        <f t="shared" si="191"/>
        <v>63</v>
      </c>
      <c r="AD262" s="161">
        <f t="shared" si="191"/>
        <v>91</v>
      </c>
      <c r="AE262" s="161">
        <f t="shared" si="191"/>
        <v>70</v>
      </c>
      <c r="AF262" s="179">
        <f>AF263+AF264</f>
        <v>32</v>
      </c>
      <c r="AG262" s="162">
        <f>AG263+AG264</f>
        <v>80</v>
      </c>
      <c r="AH262" s="206" t="s">
        <v>28</v>
      </c>
      <c r="AI262" s="160" t="s">
        <v>659</v>
      </c>
      <c r="AJ262" s="161">
        <f>AJ263+AJ264</f>
        <v>110</v>
      </c>
      <c r="AK262" s="161">
        <f>AK263+AK264</f>
        <v>91</v>
      </c>
      <c r="AL262" s="161">
        <f>AL263+AL264</f>
        <v>77</v>
      </c>
      <c r="AM262" s="161">
        <f>AM263+AM264</f>
        <v>70</v>
      </c>
      <c r="AN262" s="161">
        <f>AN263+AN264</f>
        <v>22</v>
      </c>
    </row>
    <row r="263" spans="1:40" ht="18" customHeight="1">
      <c r="A263" s="205"/>
      <c r="B263" s="182" t="s">
        <v>97</v>
      </c>
      <c r="C263" s="147">
        <f>SUM(E263:T263,V263:AG263,AJ263:AN263)</f>
        <v>980</v>
      </c>
      <c r="D263" s="147">
        <f>SUM(E263:T263)</f>
        <v>447</v>
      </c>
      <c r="E263" s="170">
        <v>52</v>
      </c>
      <c r="F263" s="170">
        <v>45</v>
      </c>
      <c r="G263" s="170">
        <v>66</v>
      </c>
      <c r="H263" s="170">
        <v>15</v>
      </c>
      <c r="I263" s="170">
        <v>31</v>
      </c>
      <c r="J263" s="170">
        <v>39</v>
      </c>
      <c r="K263" s="170">
        <v>23</v>
      </c>
      <c r="L263" s="170">
        <v>18</v>
      </c>
      <c r="M263" s="170">
        <v>12</v>
      </c>
      <c r="N263" s="170">
        <v>26</v>
      </c>
      <c r="O263" s="170">
        <v>17</v>
      </c>
      <c r="P263" s="170">
        <v>45</v>
      </c>
      <c r="Q263" s="170">
        <v>21</v>
      </c>
      <c r="R263" s="170">
        <v>6</v>
      </c>
      <c r="S263" s="170">
        <v>17</v>
      </c>
      <c r="T263" s="170">
        <v>14</v>
      </c>
      <c r="U263" s="147">
        <f>SUM(V263:AG263,AJ263:AN263)</f>
        <v>533</v>
      </c>
      <c r="V263" s="170">
        <v>100</v>
      </c>
      <c r="W263" s="170">
        <v>23</v>
      </c>
      <c r="X263" s="170">
        <v>42</v>
      </c>
      <c r="Y263" s="170">
        <v>18</v>
      </c>
      <c r="Z263" s="170">
        <v>39</v>
      </c>
      <c r="AA263" s="170">
        <v>28</v>
      </c>
      <c r="AB263" s="170">
        <v>15</v>
      </c>
      <c r="AC263" s="170">
        <v>29</v>
      </c>
      <c r="AD263" s="170">
        <v>36</v>
      </c>
      <c r="AE263" s="170">
        <v>18</v>
      </c>
      <c r="AF263" s="170">
        <v>9</v>
      </c>
      <c r="AG263" s="172">
        <v>40</v>
      </c>
      <c r="AH263" s="186"/>
      <c r="AI263" s="160" t="s">
        <v>660</v>
      </c>
      <c r="AJ263" s="170">
        <v>43</v>
      </c>
      <c r="AK263" s="170">
        <v>35</v>
      </c>
      <c r="AL263" s="170">
        <v>26</v>
      </c>
      <c r="AM263" s="170">
        <v>28</v>
      </c>
      <c r="AN263" s="172">
        <v>4</v>
      </c>
    </row>
    <row r="264" spans="1:40" s="168" customFormat="1" ht="18" customHeight="1">
      <c r="A264" s="206"/>
      <c r="B264" s="183" t="s">
        <v>96</v>
      </c>
      <c r="C264" s="155">
        <f>SUM(E264:T264,V264:AG264,AJ264:AN264)</f>
        <v>1543</v>
      </c>
      <c r="D264" s="155">
        <f>SUM(E264:T264)</f>
        <v>699</v>
      </c>
      <c r="E264" s="174">
        <v>76</v>
      </c>
      <c r="F264" s="174">
        <v>70</v>
      </c>
      <c r="G264" s="174">
        <v>111</v>
      </c>
      <c r="H264" s="174">
        <v>30</v>
      </c>
      <c r="I264" s="174">
        <v>56</v>
      </c>
      <c r="J264" s="174">
        <v>71</v>
      </c>
      <c r="K264" s="174">
        <v>22</v>
      </c>
      <c r="L264" s="174">
        <v>31</v>
      </c>
      <c r="M264" s="174">
        <v>20</v>
      </c>
      <c r="N264" s="174">
        <v>28</v>
      </c>
      <c r="O264" s="174">
        <v>23</v>
      </c>
      <c r="P264" s="174">
        <v>57</v>
      </c>
      <c r="Q264" s="174">
        <v>20</v>
      </c>
      <c r="R264" s="174">
        <v>8</v>
      </c>
      <c r="S264" s="174">
        <v>35</v>
      </c>
      <c r="T264" s="174">
        <v>41</v>
      </c>
      <c r="U264" s="155">
        <f>SUM(V264:AG264,AJ264:AN264)</f>
        <v>844</v>
      </c>
      <c r="V264" s="174">
        <v>154</v>
      </c>
      <c r="W264" s="174">
        <v>49</v>
      </c>
      <c r="X264" s="174">
        <v>48</v>
      </c>
      <c r="Y264" s="174">
        <v>30</v>
      </c>
      <c r="Z264" s="174">
        <v>68</v>
      </c>
      <c r="AA264" s="174">
        <v>38</v>
      </c>
      <c r="AB264" s="174">
        <v>19</v>
      </c>
      <c r="AC264" s="174">
        <v>34</v>
      </c>
      <c r="AD264" s="174">
        <v>55</v>
      </c>
      <c r="AE264" s="174">
        <v>52</v>
      </c>
      <c r="AF264" s="174">
        <v>23</v>
      </c>
      <c r="AG264" s="175">
        <v>40</v>
      </c>
      <c r="AH264" s="186"/>
      <c r="AI264" s="164" t="s">
        <v>661</v>
      </c>
      <c r="AJ264" s="174">
        <v>67</v>
      </c>
      <c r="AK264" s="174">
        <v>56</v>
      </c>
      <c r="AL264" s="174">
        <v>51</v>
      </c>
      <c r="AM264" s="174">
        <v>42</v>
      </c>
      <c r="AN264" s="175">
        <v>18</v>
      </c>
    </row>
    <row r="265" spans="1:40" ht="18" customHeight="1">
      <c r="A265" s="187" t="s">
        <v>29</v>
      </c>
      <c r="B265" s="180" t="s">
        <v>95</v>
      </c>
      <c r="C265" s="147">
        <f>IF(SUM(E265:T265,V265:AG265,AJ265:AN265)=SUM(C266:C267),C266+C267,"ERR!!")</f>
        <v>2489</v>
      </c>
      <c r="D265" s="147">
        <f>IF(SUM(E265:T265)=SUM(D266:D267),D266+D267,"ERR!!")</f>
        <v>1097</v>
      </c>
      <c r="E265" s="179">
        <f aca="true" t="shared" si="192" ref="E265:Q265">E266+E267</f>
        <v>139</v>
      </c>
      <c r="F265" s="179">
        <f t="shared" si="192"/>
        <v>97</v>
      </c>
      <c r="G265" s="179">
        <f t="shared" si="192"/>
        <v>151</v>
      </c>
      <c r="H265" s="179">
        <f t="shared" si="192"/>
        <v>46</v>
      </c>
      <c r="I265" s="179">
        <f t="shared" si="192"/>
        <v>85</v>
      </c>
      <c r="J265" s="179">
        <f t="shared" si="192"/>
        <v>103</v>
      </c>
      <c r="K265" s="179">
        <f t="shared" si="192"/>
        <v>47</v>
      </c>
      <c r="L265" s="179">
        <f t="shared" si="192"/>
        <v>47</v>
      </c>
      <c r="M265" s="179">
        <f t="shared" si="192"/>
        <v>44</v>
      </c>
      <c r="N265" s="179">
        <f>N266+N267</f>
        <v>55</v>
      </c>
      <c r="O265" s="179">
        <f t="shared" si="192"/>
        <v>48</v>
      </c>
      <c r="P265" s="179">
        <f>P266+P267</f>
        <v>92</v>
      </c>
      <c r="Q265" s="179">
        <f t="shared" si="192"/>
        <v>38</v>
      </c>
      <c r="R265" s="179">
        <f>R266+R267</f>
        <v>9</v>
      </c>
      <c r="S265" s="179">
        <f>S266+S267</f>
        <v>44</v>
      </c>
      <c r="T265" s="179">
        <f>T266+T267</f>
        <v>52</v>
      </c>
      <c r="U265" s="147">
        <f>IF(SUM(V265:AG265,AJ265:AN265)=SUM(U266:U267),U266+U267,"ERR!!")</f>
        <v>1392</v>
      </c>
      <c r="V265" s="179">
        <f>V266+V267</f>
        <v>250</v>
      </c>
      <c r="W265" s="179">
        <f aca="true" t="shared" si="193" ref="W265:AE265">W266+W267</f>
        <v>71</v>
      </c>
      <c r="X265" s="179">
        <f t="shared" si="193"/>
        <v>98</v>
      </c>
      <c r="Y265" s="179">
        <f t="shared" si="193"/>
        <v>53</v>
      </c>
      <c r="Z265" s="179">
        <f t="shared" si="193"/>
        <v>125</v>
      </c>
      <c r="AA265" s="179">
        <f t="shared" si="193"/>
        <v>70</v>
      </c>
      <c r="AB265" s="179">
        <f t="shared" si="193"/>
        <v>32</v>
      </c>
      <c r="AC265" s="179">
        <f t="shared" si="193"/>
        <v>59</v>
      </c>
      <c r="AD265" s="179">
        <f t="shared" si="193"/>
        <v>84</v>
      </c>
      <c r="AE265" s="179">
        <f t="shared" si="193"/>
        <v>68</v>
      </c>
      <c r="AF265" s="179">
        <f>AF266+AF267</f>
        <v>33</v>
      </c>
      <c r="AG265" s="181">
        <f>AG266+AG267</f>
        <v>75</v>
      </c>
      <c r="AH265" s="188" t="s">
        <v>30</v>
      </c>
      <c r="AI265" s="169" t="s">
        <v>659</v>
      </c>
      <c r="AJ265" s="179">
        <f>AJ266+AJ267</f>
        <v>114</v>
      </c>
      <c r="AK265" s="179">
        <f>AK266+AK267</f>
        <v>89</v>
      </c>
      <c r="AL265" s="179">
        <f>AL266+AL267</f>
        <v>89</v>
      </c>
      <c r="AM265" s="179">
        <f>AM266+AM267</f>
        <v>66</v>
      </c>
      <c r="AN265" s="161">
        <f>AN266+AN267</f>
        <v>16</v>
      </c>
    </row>
    <row r="266" spans="1:40" ht="18" customHeight="1">
      <c r="A266" s="205"/>
      <c r="B266" s="182" t="s">
        <v>97</v>
      </c>
      <c r="C266" s="147">
        <f>SUM(E266:T266,V266:AG266,AJ266:AN266)</f>
        <v>947</v>
      </c>
      <c r="D266" s="147">
        <f>SUM(E266:T266)</f>
        <v>435</v>
      </c>
      <c r="E266" s="170">
        <v>66</v>
      </c>
      <c r="F266" s="170">
        <v>38</v>
      </c>
      <c r="G266" s="170">
        <v>48</v>
      </c>
      <c r="H266" s="170">
        <v>18</v>
      </c>
      <c r="I266" s="170">
        <v>40</v>
      </c>
      <c r="J266" s="170">
        <v>37</v>
      </c>
      <c r="K266" s="170">
        <v>13</v>
      </c>
      <c r="L266" s="170">
        <v>23</v>
      </c>
      <c r="M266" s="170">
        <v>20</v>
      </c>
      <c r="N266" s="170">
        <v>25</v>
      </c>
      <c r="O266" s="170">
        <v>20</v>
      </c>
      <c r="P266" s="170">
        <v>37</v>
      </c>
      <c r="Q266" s="170">
        <v>17</v>
      </c>
      <c r="R266" s="170">
        <v>2</v>
      </c>
      <c r="S266" s="170">
        <v>15</v>
      </c>
      <c r="T266" s="170">
        <v>16</v>
      </c>
      <c r="U266" s="147">
        <f>SUM(V266:AG266,AJ266:AN266)</f>
        <v>512</v>
      </c>
      <c r="V266" s="170">
        <v>86</v>
      </c>
      <c r="W266" s="170">
        <v>28</v>
      </c>
      <c r="X266" s="170">
        <v>36</v>
      </c>
      <c r="Y266" s="170">
        <v>18</v>
      </c>
      <c r="Z266" s="170">
        <v>45</v>
      </c>
      <c r="AA266" s="170">
        <v>36</v>
      </c>
      <c r="AB266" s="170">
        <v>16</v>
      </c>
      <c r="AC266" s="170">
        <v>23</v>
      </c>
      <c r="AD266" s="170">
        <v>30</v>
      </c>
      <c r="AE266" s="170">
        <v>19</v>
      </c>
      <c r="AF266" s="170">
        <v>11</v>
      </c>
      <c r="AG266" s="172">
        <v>35</v>
      </c>
      <c r="AH266" s="186"/>
      <c r="AI266" s="160" t="s">
        <v>660</v>
      </c>
      <c r="AJ266" s="170">
        <v>43</v>
      </c>
      <c r="AK266" s="170">
        <v>23</v>
      </c>
      <c r="AL266" s="170">
        <v>36</v>
      </c>
      <c r="AM266" s="170">
        <v>23</v>
      </c>
      <c r="AN266" s="172">
        <v>4</v>
      </c>
    </row>
    <row r="267" spans="1:40" s="168" customFormat="1" ht="18" customHeight="1">
      <c r="A267" s="206"/>
      <c r="B267" s="183" t="s">
        <v>96</v>
      </c>
      <c r="C267" s="155">
        <f>SUM(E267:T267,V267:AG267,AJ267:AN267)</f>
        <v>1542</v>
      </c>
      <c r="D267" s="155">
        <f>SUM(E267:T267)</f>
        <v>662</v>
      </c>
      <c r="E267" s="174">
        <v>73</v>
      </c>
      <c r="F267" s="174">
        <v>59</v>
      </c>
      <c r="G267" s="174">
        <v>103</v>
      </c>
      <c r="H267" s="174">
        <v>28</v>
      </c>
      <c r="I267" s="174">
        <v>45</v>
      </c>
      <c r="J267" s="174">
        <v>66</v>
      </c>
      <c r="K267" s="174">
        <v>34</v>
      </c>
      <c r="L267" s="174">
        <v>24</v>
      </c>
      <c r="M267" s="174">
        <v>24</v>
      </c>
      <c r="N267" s="174">
        <v>30</v>
      </c>
      <c r="O267" s="174">
        <v>28</v>
      </c>
      <c r="P267" s="174">
        <v>55</v>
      </c>
      <c r="Q267" s="174">
        <v>21</v>
      </c>
      <c r="R267" s="174">
        <v>7</v>
      </c>
      <c r="S267" s="174">
        <v>29</v>
      </c>
      <c r="T267" s="174">
        <v>36</v>
      </c>
      <c r="U267" s="155">
        <f>SUM(V267:AG267,AJ267:AN267)</f>
        <v>880</v>
      </c>
      <c r="V267" s="174">
        <v>164</v>
      </c>
      <c r="W267" s="174">
        <v>43</v>
      </c>
      <c r="X267" s="174">
        <v>62</v>
      </c>
      <c r="Y267" s="174">
        <v>35</v>
      </c>
      <c r="Z267" s="174">
        <v>80</v>
      </c>
      <c r="AA267" s="174">
        <v>34</v>
      </c>
      <c r="AB267" s="174">
        <v>16</v>
      </c>
      <c r="AC267" s="174">
        <v>36</v>
      </c>
      <c r="AD267" s="174">
        <v>54</v>
      </c>
      <c r="AE267" s="174">
        <v>49</v>
      </c>
      <c r="AF267" s="174">
        <v>22</v>
      </c>
      <c r="AG267" s="175">
        <v>40</v>
      </c>
      <c r="AH267" s="186"/>
      <c r="AI267" s="164" t="s">
        <v>661</v>
      </c>
      <c r="AJ267" s="174">
        <v>71</v>
      </c>
      <c r="AK267" s="174">
        <v>66</v>
      </c>
      <c r="AL267" s="174">
        <v>53</v>
      </c>
      <c r="AM267" s="174">
        <v>43</v>
      </c>
      <c r="AN267" s="175">
        <v>12</v>
      </c>
    </row>
    <row r="268" spans="1:40" ht="18" customHeight="1">
      <c r="A268" s="189" t="s">
        <v>31</v>
      </c>
      <c r="B268" s="180" t="s">
        <v>95</v>
      </c>
      <c r="C268" s="147">
        <f>IF(SUM(E268:T268,V268:AG268,AJ268:AN268)=SUM(C269:C270),C269+C270,"ERR!!")</f>
        <v>2138</v>
      </c>
      <c r="D268" s="147">
        <f>IF(SUM(E268:T268)=SUM(D269:D270),D269+D270,"ERR!!")</f>
        <v>986</v>
      </c>
      <c r="E268" s="179">
        <f aca="true" t="shared" si="194" ref="E268:Q268">E269+E270</f>
        <v>140</v>
      </c>
      <c r="F268" s="179">
        <f t="shared" si="194"/>
        <v>83</v>
      </c>
      <c r="G268" s="179">
        <f t="shared" si="194"/>
        <v>139</v>
      </c>
      <c r="H268" s="179">
        <f t="shared" si="194"/>
        <v>42</v>
      </c>
      <c r="I268" s="179">
        <f t="shared" si="194"/>
        <v>75</v>
      </c>
      <c r="J268" s="179">
        <f t="shared" si="194"/>
        <v>102</v>
      </c>
      <c r="K268" s="179">
        <f t="shared" si="194"/>
        <v>32</v>
      </c>
      <c r="L268" s="179">
        <f t="shared" si="194"/>
        <v>44</v>
      </c>
      <c r="M268" s="179">
        <f>M269+M270</f>
        <v>36</v>
      </c>
      <c r="N268" s="179">
        <f>N269+N270</f>
        <v>57</v>
      </c>
      <c r="O268" s="179">
        <f t="shared" si="194"/>
        <v>42</v>
      </c>
      <c r="P268" s="179">
        <f t="shared" si="194"/>
        <v>70</v>
      </c>
      <c r="Q268" s="179">
        <f t="shared" si="194"/>
        <v>30</v>
      </c>
      <c r="R268" s="179">
        <f>R269+R270</f>
        <v>15</v>
      </c>
      <c r="S268" s="179">
        <f>S269+S270</f>
        <v>40</v>
      </c>
      <c r="T268" s="179">
        <f>T269+T270</f>
        <v>39</v>
      </c>
      <c r="U268" s="147">
        <f>IF(SUM(V268:AG268,AJ268:AN268)=SUM(U269:U270),U269+U270,"ERR!!")</f>
        <v>1152</v>
      </c>
      <c r="V268" s="179">
        <f>V269+V270</f>
        <v>226</v>
      </c>
      <c r="W268" s="179">
        <f aca="true" t="shared" si="195" ref="W268:AE268">W269+W270</f>
        <v>86</v>
      </c>
      <c r="X268" s="179">
        <f t="shared" si="195"/>
        <v>69</v>
      </c>
      <c r="Y268" s="179">
        <f t="shared" si="195"/>
        <v>49</v>
      </c>
      <c r="Z268" s="179">
        <f t="shared" si="195"/>
        <v>99</v>
      </c>
      <c r="AA268" s="179">
        <f t="shared" si="195"/>
        <v>50</v>
      </c>
      <c r="AB268" s="179">
        <f t="shared" si="195"/>
        <v>26</v>
      </c>
      <c r="AC268" s="179">
        <f t="shared" si="195"/>
        <v>53</v>
      </c>
      <c r="AD268" s="179">
        <f t="shared" si="195"/>
        <v>71</v>
      </c>
      <c r="AE268" s="179">
        <f t="shared" si="195"/>
        <v>49</v>
      </c>
      <c r="AF268" s="179">
        <f>AF269+AF270</f>
        <v>17</v>
      </c>
      <c r="AG268" s="181">
        <f>AG269+AG270</f>
        <v>56</v>
      </c>
      <c r="AH268" s="186" t="s">
        <v>32</v>
      </c>
      <c r="AI268" s="169" t="s">
        <v>659</v>
      </c>
      <c r="AJ268" s="179">
        <f>AJ269+AJ270</f>
        <v>107</v>
      </c>
      <c r="AK268" s="179">
        <f>AK269+AK270</f>
        <v>60</v>
      </c>
      <c r="AL268" s="179">
        <f>AL269+AL270</f>
        <v>62</v>
      </c>
      <c r="AM268" s="179">
        <f>AM269+AM270</f>
        <v>56</v>
      </c>
      <c r="AN268" s="161">
        <f>AN269+AN270</f>
        <v>16</v>
      </c>
    </row>
    <row r="269" spans="1:40" ht="18" customHeight="1">
      <c r="A269" s="205"/>
      <c r="B269" s="182" t="s">
        <v>97</v>
      </c>
      <c r="C269" s="147">
        <f>SUM(E269:T269,V269:AG269,AJ269:AN269)</f>
        <v>841</v>
      </c>
      <c r="D269" s="147">
        <f>SUM(E269:T269)</f>
        <v>371</v>
      </c>
      <c r="E269" s="170">
        <v>62</v>
      </c>
      <c r="F269" s="170">
        <v>29</v>
      </c>
      <c r="G269" s="170">
        <v>46</v>
      </c>
      <c r="H269" s="170">
        <v>17</v>
      </c>
      <c r="I269" s="170">
        <v>27</v>
      </c>
      <c r="J269" s="170">
        <v>35</v>
      </c>
      <c r="K269" s="170">
        <v>15</v>
      </c>
      <c r="L269" s="170">
        <v>19</v>
      </c>
      <c r="M269" s="170">
        <v>11</v>
      </c>
      <c r="N269" s="170">
        <v>24</v>
      </c>
      <c r="O269" s="170">
        <v>16</v>
      </c>
      <c r="P269" s="170">
        <v>36</v>
      </c>
      <c r="Q269" s="170">
        <v>14</v>
      </c>
      <c r="R269" s="170">
        <v>4</v>
      </c>
      <c r="S269" s="170">
        <v>9</v>
      </c>
      <c r="T269" s="170">
        <v>7</v>
      </c>
      <c r="U269" s="147">
        <f>SUM(V269:AG269,AJ269:AN269)</f>
        <v>470</v>
      </c>
      <c r="V269" s="170">
        <v>91</v>
      </c>
      <c r="W269" s="170">
        <v>40</v>
      </c>
      <c r="X269" s="170">
        <v>24</v>
      </c>
      <c r="Y269" s="170">
        <v>23</v>
      </c>
      <c r="Z269" s="170">
        <v>41</v>
      </c>
      <c r="AA269" s="170">
        <v>22</v>
      </c>
      <c r="AB269" s="170">
        <v>9</v>
      </c>
      <c r="AC269" s="170">
        <v>23</v>
      </c>
      <c r="AD269" s="170">
        <v>26</v>
      </c>
      <c r="AE269" s="170">
        <v>16</v>
      </c>
      <c r="AF269" s="170">
        <v>8</v>
      </c>
      <c r="AG269" s="172">
        <v>16</v>
      </c>
      <c r="AH269" s="186"/>
      <c r="AI269" s="160" t="s">
        <v>660</v>
      </c>
      <c r="AJ269" s="170">
        <v>49</v>
      </c>
      <c r="AK269" s="170">
        <v>28</v>
      </c>
      <c r="AL269" s="170">
        <v>23</v>
      </c>
      <c r="AM269" s="170">
        <v>22</v>
      </c>
      <c r="AN269" s="172">
        <v>9</v>
      </c>
    </row>
    <row r="270" spans="1:40" ht="18" customHeight="1">
      <c r="A270" s="206"/>
      <c r="B270" s="183" t="s">
        <v>96</v>
      </c>
      <c r="C270" s="155">
        <f>SUM(E270:T270,V270:AG270,AJ270:AN270)</f>
        <v>1297</v>
      </c>
      <c r="D270" s="155">
        <f>SUM(E270:T270)</f>
        <v>615</v>
      </c>
      <c r="E270" s="174">
        <v>78</v>
      </c>
      <c r="F270" s="174">
        <v>54</v>
      </c>
      <c r="G270" s="174">
        <v>93</v>
      </c>
      <c r="H270" s="174">
        <v>25</v>
      </c>
      <c r="I270" s="174">
        <v>48</v>
      </c>
      <c r="J270" s="174">
        <v>67</v>
      </c>
      <c r="K270" s="174">
        <v>17</v>
      </c>
      <c r="L270" s="174">
        <v>25</v>
      </c>
      <c r="M270" s="174">
        <v>25</v>
      </c>
      <c r="N270" s="174">
        <v>33</v>
      </c>
      <c r="O270" s="174">
        <v>26</v>
      </c>
      <c r="P270" s="174">
        <v>34</v>
      </c>
      <c r="Q270" s="174">
        <v>16</v>
      </c>
      <c r="R270" s="174">
        <v>11</v>
      </c>
      <c r="S270" s="174">
        <v>31</v>
      </c>
      <c r="T270" s="174">
        <v>32</v>
      </c>
      <c r="U270" s="155">
        <f>SUM(V270:AG270,AJ270:AN270)</f>
        <v>682</v>
      </c>
      <c r="V270" s="174">
        <v>135</v>
      </c>
      <c r="W270" s="174">
        <v>46</v>
      </c>
      <c r="X270" s="174">
        <v>45</v>
      </c>
      <c r="Y270" s="174">
        <v>26</v>
      </c>
      <c r="Z270" s="174">
        <v>58</v>
      </c>
      <c r="AA270" s="174">
        <v>28</v>
      </c>
      <c r="AB270" s="174">
        <v>17</v>
      </c>
      <c r="AC270" s="174">
        <v>30</v>
      </c>
      <c r="AD270" s="174">
        <v>45</v>
      </c>
      <c r="AE270" s="174">
        <v>33</v>
      </c>
      <c r="AF270" s="174">
        <v>9</v>
      </c>
      <c r="AG270" s="175">
        <v>40</v>
      </c>
      <c r="AH270" s="186"/>
      <c r="AI270" s="164" t="s">
        <v>661</v>
      </c>
      <c r="AJ270" s="174">
        <v>58</v>
      </c>
      <c r="AK270" s="174">
        <v>32</v>
      </c>
      <c r="AL270" s="174">
        <v>39</v>
      </c>
      <c r="AM270" s="174">
        <v>34</v>
      </c>
      <c r="AN270" s="175">
        <v>7</v>
      </c>
    </row>
    <row r="271" spans="1:40" s="185" customFormat="1" ht="18" customHeight="1">
      <c r="A271" s="189" t="s">
        <v>33</v>
      </c>
      <c r="B271" s="180" t="s">
        <v>95</v>
      </c>
      <c r="C271" s="147">
        <f>IF(SUM(E271:T271,V271:AG271,AJ271:AN271)=SUM(C272:C273),C272+C273,"ERR!!")</f>
        <v>2130</v>
      </c>
      <c r="D271" s="147">
        <f>IF(SUM(E271:T271)=SUM(D272:D273),D272+D273,"ERR!!")</f>
        <v>961</v>
      </c>
      <c r="E271" s="179">
        <f aca="true" t="shared" si="196" ref="E271:Q271">E272+E273</f>
        <v>136</v>
      </c>
      <c r="F271" s="179">
        <f t="shared" si="196"/>
        <v>101</v>
      </c>
      <c r="G271" s="179">
        <f t="shared" si="196"/>
        <v>120</v>
      </c>
      <c r="H271" s="179">
        <f t="shared" si="196"/>
        <v>35</v>
      </c>
      <c r="I271" s="179">
        <f t="shared" si="196"/>
        <v>77</v>
      </c>
      <c r="J271" s="179">
        <f t="shared" si="196"/>
        <v>120</v>
      </c>
      <c r="K271" s="179">
        <f t="shared" si="196"/>
        <v>32</v>
      </c>
      <c r="L271" s="179">
        <f t="shared" si="196"/>
        <v>51</v>
      </c>
      <c r="M271" s="179">
        <f>M272+M273</f>
        <v>24</v>
      </c>
      <c r="N271" s="179">
        <f>N272+N273</f>
        <v>46</v>
      </c>
      <c r="O271" s="179">
        <f t="shared" si="196"/>
        <v>40</v>
      </c>
      <c r="P271" s="179">
        <f t="shared" si="196"/>
        <v>62</v>
      </c>
      <c r="Q271" s="179">
        <f t="shared" si="196"/>
        <v>31</v>
      </c>
      <c r="R271" s="179">
        <f>R272+R273</f>
        <v>10</v>
      </c>
      <c r="S271" s="179">
        <f>S272+S273</f>
        <v>38</v>
      </c>
      <c r="T271" s="179">
        <f>T272+T273</f>
        <v>38</v>
      </c>
      <c r="U271" s="147">
        <f>IF(SUM(V271:AG271,AJ271:AN271)=SUM(U272:U273),U272+U273,"ERR!!")</f>
        <v>1169</v>
      </c>
      <c r="V271" s="179">
        <f>V272+V273</f>
        <v>229</v>
      </c>
      <c r="W271" s="179">
        <f aca="true" t="shared" si="197" ref="W271:AE271">W272+W273</f>
        <v>73</v>
      </c>
      <c r="X271" s="179">
        <f t="shared" si="197"/>
        <v>83</v>
      </c>
      <c r="Y271" s="179">
        <f t="shared" si="197"/>
        <v>58</v>
      </c>
      <c r="Z271" s="179">
        <f t="shared" si="197"/>
        <v>86</v>
      </c>
      <c r="AA271" s="179">
        <f t="shared" si="197"/>
        <v>57</v>
      </c>
      <c r="AB271" s="179">
        <f t="shared" si="197"/>
        <v>28</v>
      </c>
      <c r="AC271" s="179">
        <f t="shared" si="197"/>
        <v>33</v>
      </c>
      <c r="AD271" s="179">
        <f t="shared" si="197"/>
        <v>77</v>
      </c>
      <c r="AE271" s="179">
        <f t="shared" si="197"/>
        <v>53</v>
      </c>
      <c r="AF271" s="179">
        <f>AF272+AF273</f>
        <v>17</v>
      </c>
      <c r="AG271" s="181">
        <f>AG272+AG273</f>
        <v>63</v>
      </c>
      <c r="AH271" s="186" t="s">
        <v>34</v>
      </c>
      <c r="AI271" s="169" t="s">
        <v>659</v>
      </c>
      <c r="AJ271" s="179">
        <f>AJ272+AJ273</f>
        <v>90</v>
      </c>
      <c r="AK271" s="179">
        <f>AK272+AK273</f>
        <v>72</v>
      </c>
      <c r="AL271" s="179">
        <f>AL272+AL273</f>
        <v>70</v>
      </c>
      <c r="AM271" s="179">
        <f>AM272+AM273</f>
        <v>62</v>
      </c>
      <c r="AN271" s="161">
        <f>AN272+AN273</f>
        <v>18</v>
      </c>
    </row>
    <row r="272" spans="1:40" ht="18" customHeight="1">
      <c r="A272" s="205"/>
      <c r="B272" s="182" t="s">
        <v>97</v>
      </c>
      <c r="C272" s="147">
        <f>SUM(E272:T272,V272:AG272,AJ272:AN272)</f>
        <v>768</v>
      </c>
      <c r="D272" s="147">
        <f>SUM(E272:T272)</f>
        <v>338</v>
      </c>
      <c r="E272" s="170">
        <v>44</v>
      </c>
      <c r="F272" s="170">
        <v>33</v>
      </c>
      <c r="G272" s="170">
        <v>44</v>
      </c>
      <c r="H272" s="170">
        <v>13</v>
      </c>
      <c r="I272" s="170">
        <v>32</v>
      </c>
      <c r="J272" s="170">
        <v>50</v>
      </c>
      <c r="K272" s="170">
        <v>7</v>
      </c>
      <c r="L272" s="170">
        <v>18</v>
      </c>
      <c r="M272" s="170">
        <v>11</v>
      </c>
      <c r="N272" s="170">
        <v>20</v>
      </c>
      <c r="O272" s="170">
        <v>10</v>
      </c>
      <c r="P272" s="170">
        <v>20</v>
      </c>
      <c r="Q272" s="170">
        <v>15</v>
      </c>
      <c r="R272" s="170">
        <v>1</v>
      </c>
      <c r="S272" s="170">
        <v>10</v>
      </c>
      <c r="T272" s="170">
        <v>10</v>
      </c>
      <c r="U272" s="147">
        <f>SUM(V272:AG272,AJ272:AN272)</f>
        <v>430</v>
      </c>
      <c r="V272" s="170">
        <v>76</v>
      </c>
      <c r="W272" s="170">
        <v>34</v>
      </c>
      <c r="X272" s="170">
        <v>32</v>
      </c>
      <c r="Y272" s="170">
        <v>23</v>
      </c>
      <c r="Z272" s="170">
        <v>33</v>
      </c>
      <c r="AA272" s="170">
        <v>24</v>
      </c>
      <c r="AB272" s="170">
        <v>13</v>
      </c>
      <c r="AC272" s="170">
        <v>12</v>
      </c>
      <c r="AD272" s="170">
        <v>33</v>
      </c>
      <c r="AE272" s="170">
        <v>16</v>
      </c>
      <c r="AF272" s="170">
        <v>9</v>
      </c>
      <c r="AG272" s="172">
        <v>25</v>
      </c>
      <c r="AH272" s="186"/>
      <c r="AI272" s="160" t="s">
        <v>660</v>
      </c>
      <c r="AJ272" s="170">
        <v>34</v>
      </c>
      <c r="AK272" s="170">
        <v>20</v>
      </c>
      <c r="AL272" s="170">
        <v>25</v>
      </c>
      <c r="AM272" s="170">
        <v>18</v>
      </c>
      <c r="AN272" s="172">
        <v>3</v>
      </c>
    </row>
    <row r="273" spans="1:40" ht="18" customHeight="1">
      <c r="A273" s="205"/>
      <c r="B273" s="182" t="s">
        <v>96</v>
      </c>
      <c r="C273" s="155">
        <f>SUM(E273:T273,V273:AG273,AJ273:AN273)</f>
        <v>1362</v>
      </c>
      <c r="D273" s="155">
        <f>SUM(E273:T273)</f>
        <v>623</v>
      </c>
      <c r="E273" s="170">
        <v>92</v>
      </c>
      <c r="F273" s="170">
        <v>68</v>
      </c>
      <c r="G273" s="170">
        <v>76</v>
      </c>
      <c r="H273" s="170">
        <v>22</v>
      </c>
      <c r="I273" s="170">
        <v>45</v>
      </c>
      <c r="J273" s="170">
        <v>70</v>
      </c>
      <c r="K273" s="170">
        <v>25</v>
      </c>
      <c r="L273" s="170">
        <v>33</v>
      </c>
      <c r="M273" s="170">
        <v>13</v>
      </c>
      <c r="N273" s="170">
        <v>26</v>
      </c>
      <c r="O273" s="170">
        <v>30</v>
      </c>
      <c r="P273" s="170">
        <v>42</v>
      </c>
      <c r="Q273" s="170">
        <v>16</v>
      </c>
      <c r="R273" s="170">
        <v>9</v>
      </c>
      <c r="S273" s="170">
        <v>28</v>
      </c>
      <c r="T273" s="170">
        <v>28</v>
      </c>
      <c r="U273" s="155">
        <f>SUM(V273:AG273,AJ273:AN273)</f>
        <v>739</v>
      </c>
      <c r="V273" s="170">
        <v>153</v>
      </c>
      <c r="W273" s="170">
        <v>39</v>
      </c>
      <c r="X273" s="170">
        <v>51</v>
      </c>
      <c r="Y273" s="170">
        <v>35</v>
      </c>
      <c r="Z273" s="170">
        <v>53</v>
      </c>
      <c r="AA273" s="170">
        <v>33</v>
      </c>
      <c r="AB273" s="170">
        <v>15</v>
      </c>
      <c r="AC273" s="174">
        <v>21</v>
      </c>
      <c r="AD273" s="170">
        <v>44</v>
      </c>
      <c r="AE273" s="170">
        <v>37</v>
      </c>
      <c r="AF273" s="170">
        <v>8</v>
      </c>
      <c r="AG273" s="172">
        <v>38</v>
      </c>
      <c r="AH273" s="189"/>
      <c r="AI273" s="160" t="s">
        <v>661</v>
      </c>
      <c r="AJ273" s="170">
        <v>56</v>
      </c>
      <c r="AK273" s="170">
        <v>52</v>
      </c>
      <c r="AL273" s="170">
        <v>45</v>
      </c>
      <c r="AM273" s="170">
        <v>44</v>
      </c>
      <c r="AN273" s="175">
        <v>15</v>
      </c>
    </row>
    <row r="274" spans="1:40" s="185" customFormat="1" ht="18" customHeight="1">
      <c r="A274" s="187" t="s">
        <v>35</v>
      </c>
      <c r="B274" s="180" t="s">
        <v>95</v>
      </c>
      <c r="C274" s="147">
        <f>IF(SUM(E274:T274,V274:AG274,AJ274:AN274)=SUM(C275:C276),C275+C276,"ERR!!")</f>
        <v>1777</v>
      </c>
      <c r="D274" s="147">
        <f>IF(SUM(E274:T274)=SUM(D275:D276),D275+D276,"ERR!!")</f>
        <v>829</v>
      </c>
      <c r="E274" s="179">
        <f aca="true" t="shared" si="198" ref="E274:Q274">E275+E276</f>
        <v>100</v>
      </c>
      <c r="F274" s="179">
        <f t="shared" si="198"/>
        <v>67</v>
      </c>
      <c r="G274" s="179">
        <f t="shared" si="198"/>
        <v>122</v>
      </c>
      <c r="H274" s="179">
        <f t="shared" si="198"/>
        <v>38</v>
      </c>
      <c r="I274" s="179">
        <f t="shared" si="198"/>
        <v>65</v>
      </c>
      <c r="J274" s="179">
        <f t="shared" si="198"/>
        <v>77</v>
      </c>
      <c r="K274" s="179">
        <f t="shared" si="198"/>
        <v>21</v>
      </c>
      <c r="L274" s="179">
        <f t="shared" si="198"/>
        <v>38</v>
      </c>
      <c r="M274" s="179">
        <f>M275+M276</f>
        <v>32</v>
      </c>
      <c r="N274" s="179">
        <f>N275+N276</f>
        <v>40</v>
      </c>
      <c r="O274" s="179">
        <f t="shared" si="198"/>
        <v>24</v>
      </c>
      <c r="P274" s="179">
        <f t="shared" si="198"/>
        <v>56</v>
      </c>
      <c r="Q274" s="179">
        <f t="shared" si="198"/>
        <v>25</v>
      </c>
      <c r="R274" s="179">
        <f>R275+R276</f>
        <v>10</v>
      </c>
      <c r="S274" s="179">
        <f>S275+S276</f>
        <v>69</v>
      </c>
      <c r="T274" s="179">
        <f>T275+T276</f>
        <v>45</v>
      </c>
      <c r="U274" s="147">
        <f>IF(SUM(V274:AG274,AJ274:AN274)=SUM(U275:U276),U275+U276,"ERR!!")</f>
        <v>948</v>
      </c>
      <c r="V274" s="179">
        <f>V275+V276</f>
        <v>171</v>
      </c>
      <c r="W274" s="179">
        <f aca="true" t="shared" si="199" ref="W274:AE274">W275+W276</f>
        <v>46</v>
      </c>
      <c r="X274" s="179">
        <f t="shared" si="199"/>
        <v>56</v>
      </c>
      <c r="Y274" s="179">
        <f t="shared" si="199"/>
        <v>33</v>
      </c>
      <c r="Z274" s="179">
        <f t="shared" si="199"/>
        <v>92</v>
      </c>
      <c r="AA274" s="179">
        <f t="shared" si="199"/>
        <v>42</v>
      </c>
      <c r="AB274" s="179">
        <f t="shared" si="199"/>
        <v>26</v>
      </c>
      <c r="AC274" s="179">
        <f t="shared" si="199"/>
        <v>40</v>
      </c>
      <c r="AD274" s="179">
        <f t="shared" si="199"/>
        <v>58</v>
      </c>
      <c r="AE274" s="179">
        <f t="shared" si="199"/>
        <v>39</v>
      </c>
      <c r="AF274" s="179">
        <f>AF275+AF276</f>
        <v>18</v>
      </c>
      <c r="AG274" s="181">
        <f>AG275+AG276</f>
        <v>54</v>
      </c>
      <c r="AH274" s="188" t="s">
        <v>36</v>
      </c>
      <c r="AI274" s="169" t="s">
        <v>659</v>
      </c>
      <c r="AJ274" s="179">
        <f>AJ275+AJ276</f>
        <v>98</v>
      </c>
      <c r="AK274" s="179">
        <f>AK275+AK276</f>
        <v>54</v>
      </c>
      <c r="AL274" s="179">
        <f>AL275+AL276</f>
        <v>67</v>
      </c>
      <c r="AM274" s="179">
        <f>AM275+AM276</f>
        <v>45</v>
      </c>
      <c r="AN274" s="161">
        <f>AN275+AN276</f>
        <v>9</v>
      </c>
    </row>
    <row r="275" spans="1:40" ht="18" customHeight="1">
      <c r="A275" s="205"/>
      <c r="B275" s="182" t="s">
        <v>97</v>
      </c>
      <c r="C275" s="147">
        <f>SUM(E275:T275,V275:AG275,AJ275:AN275)</f>
        <v>577</v>
      </c>
      <c r="D275" s="147">
        <f>SUM(E275:T275)</f>
        <v>277</v>
      </c>
      <c r="E275" s="170">
        <v>37</v>
      </c>
      <c r="F275" s="170">
        <v>24</v>
      </c>
      <c r="G275" s="170">
        <v>51</v>
      </c>
      <c r="H275" s="170">
        <v>11</v>
      </c>
      <c r="I275" s="170">
        <v>20</v>
      </c>
      <c r="J275" s="170">
        <v>24</v>
      </c>
      <c r="K275" s="170">
        <v>7</v>
      </c>
      <c r="L275" s="170">
        <v>14</v>
      </c>
      <c r="M275" s="170">
        <v>12</v>
      </c>
      <c r="N275" s="170">
        <v>9</v>
      </c>
      <c r="O275" s="170">
        <v>9</v>
      </c>
      <c r="P275" s="170">
        <v>18</v>
      </c>
      <c r="Q275" s="170">
        <v>10</v>
      </c>
      <c r="R275" s="170">
        <v>3</v>
      </c>
      <c r="S275" s="170">
        <v>18</v>
      </c>
      <c r="T275" s="170">
        <v>10</v>
      </c>
      <c r="U275" s="147">
        <f>SUM(V275:AG275,AJ275:AN275)</f>
        <v>300</v>
      </c>
      <c r="V275" s="170">
        <v>54</v>
      </c>
      <c r="W275" s="170">
        <v>10</v>
      </c>
      <c r="X275" s="170">
        <v>23</v>
      </c>
      <c r="Y275" s="170">
        <v>12</v>
      </c>
      <c r="Z275" s="170">
        <v>25</v>
      </c>
      <c r="AA275" s="170">
        <v>15</v>
      </c>
      <c r="AB275" s="170">
        <v>10</v>
      </c>
      <c r="AC275" s="170">
        <v>16</v>
      </c>
      <c r="AD275" s="170">
        <v>19</v>
      </c>
      <c r="AE275" s="170">
        <v>7</v>
      </c>
      <c r="AF275" s="170">
        <v>5</v>
      </c>
      <c r="AG275" s="172">
        <v>13</v>
      </c>
      <c r="AH275" s="186"/>
      <c r="AI275" s="160" t="s">
        <v>660</v>
      </c>
      <c r="AJ275" s="170">
        <v>36</v>
      </c>
      <c r="AK275" s="170">
        <v>19</v>
      </c>
      <c r="AL275" s="170">
        <v>15</v>
      </c>
      <c r="AM275" s="170">
        <v>18</v>
      </c>
      <c r="AN275" s="172">
        <v>3</v>
      </c>
    </row>
    <row r="276" spans="1:40" ht="18" customHeight="1">
      <c r="A276" s="205"/>
      <c r="B276" s="182" t="s">
        <v>96</v>
      </c>
      <c r="C276" s="155">
        <f>SUM(E276:T276,V276:AG276,AJ276:AN276)</f>
        <v>1200</v>
      </c>
      <c r="D276" s="155">
        <f>SUM(E276:T276)</f>
        <v>552</v>
      </c>
      <c r="E276" s="170">
        <v>63</v>
      </c>
      <c r="F276" s="170">
        <v>43</v>
      </c>
      <c r="G276" s="170">
        <v>71</v>
      </c>
      <c r="H276" s="170">
        <v>27</v>
      </c>
      <c r="I276" s="170">
        <v>45</v>
      </c>
      <c r="J276" s="170">
        <v>53</v>
      </c>
      <c r="K276" s="170">
        <v>14</v>
      </c>
      <c r="L276" s="170">
        <v>24</v>
      </c>
      <c r="M276" s="170">
        <v>20</v>
      </c>
      <c r="N276" s="170">
        <v>31</v>
      </c>
      <c r="O276" s="170">
        <v>15</v>
      </c>
      <c r="P276" s="170">
        <v>38</v>
      </c>
      <c r="Q276" s="170">
        <v>15</v>
      </c>
      <c r="R276" s="170">
        <v>7</v>
      </c>
      <c r="S276" s="170">
        <v>51</v>
      </c>
      <c r="T276" s="170">
        <v>35</v>
      </c>
      <c r="U276" s="155">
        <f>SUM(V276:AG276,AJ276:AN276)</f>
        <v>648</v>
      </c>
      <c r="V276" s="170">
        <v>117</v>
      </c>
      <c r="W276" s="170">
        <v>36</v>
      </c>
      <c r="X276" s="170">
        <v>33</v>
      </c>
      <c r="Y276" s="170">
        <v>21</v>
      </c>
      <c r="Z276" s="170">
        <v>67</v>
      </c>
      <c r="AA276" s="170">
        <v>27</v>
      </c>
      <c r="AB276" s="170">
        <v>16</v>
      </c>
      <c r="AC276" s="170">
        <v>24</v>
      </c>
      <c r="AD276" s="170">
        <v>39</v>
      </c>
      <c r="AE276" s="170">
        <v>32</v>
      </c>
      <c r="AF276" s="170">
        <v>13</v>
      </c>
      <c r="AG276" s="172">
        <v>41</v>
      </c>
      <c r="AH276" s="189"/>
      <c r="AI276" s="160" t="s">
        <v>661</v>
      </c>
      <c r="AJ276" s="170">
        <v>62</v>
      </c>
      <c r="AK276" s="170">
        <v>35</v>
      </c>
      <c r="AL276" s="170">
        <v>52</v>
      </c>
      <c r="AM276" s="170">
        <v>27</v>
      </c>
      <c r="AN276" s="175">
        <v>6</v>
      </c>
    </row>
    <row r="277" spans="1:40" s="185" customFormat="1" ht="18" customHeight="1">
      <c r="A277" s="187" t="s">
        <v>613</v>
      </c>
      <c r="B277" s="180" t="s">
        <v>95</v>
      </c>
      <c r="C277" s="147">
        <f>IF(SUM(E277:T277,V277:AG277,AJ277:AN277)=SUM(C278:C279),C278+C279,"ERR!!")</f>
        <v>7173</v>
      </c>
      <c r="D277" s="147">
        <f>IF(SUM(E277:T277)=SUM(D278:D279),D278+D279,"ERR!!")</f>
        <v>3170</v>
      </c>
      <c r="E277" s="179">
        <f aca="true" t="shared" si="200" ref="E277:AG277">E278+E279</f>
        <v>379</v>
      </c>
      <c r="F277" s="179">
        <f t="shared" si="200"/>
        <v>317</v>
      </c>
      <c r="G277" s="179">
        <f t="shared" si="200"/>
        <v>447</v>
      </c>
      <c r="H277" s="179">
        <f t="shared" si="200"/>
        <v>145</v>
      </c>
      <c r="I277" s="179">
        <f t="shared" si="200"/>
        <v>259</v>
      </c>
      <c r="J277" s="179">
        <f t="shared" si="200"/>
        <v>309</v>
      </c>
      <c r="K277" s="179">
        <f t="shared" si="200"/>
        <v>129</v>
      </c>
      <c r="L277" s="179">
        <f t="shared" si="200"/>
        <v>174</v>
      </c>
      <c r="M277" s="179">
        <f t="shared" si="200"/>
        <v>103</v>
      </c>
      <c r="N277" s="179">
        <f t="shared" si="200"/>
        <v>118</v>
      </c>
      <c r="O277" s="179">
        <f t="shared" si="200"/>
        <v>122</v>
      </c>
      <c r="P277" s="179">
        <f t="shared" si="200"/>
        <v>256</v>
      </c>
      <c r="Q277" s="179">
        <f t="shared" si="200"/>
        <v>87</v>
      </c>
      <c r="R277" s="179">
        <f t="shared" si="200"/>
        <v>26</v>
      </c>
      <c r="S277" s="179">
        <f t="shared" si="200"/>
        <v>160</v>
      </c>
      <c r="T277" s="179">
        <f t="shared" si="200"/>
        <v>139</v>
      </c>
      <c r="U277" s="147">
        <f>IF(SUM(V277:AG277,AJ277:AN277)=SUM(U278:U279),U278+U279,"ERR!!")</f>
        <v>4003</v>
      </c>
      <c r="V277" s="179">
        <f>V278+V279</f>
        <v>679</v>
      </c>
      <c r="W277" s="179">
        <f t="shared" si="200"/>
        <v>199</v>
      </c>
      <c r="X277" s="179">
        <f t="shared" si="200"/>
        <v>290</v>
      </c>
      <c r="Y277" s="179">
        <f t="shared" si="200"/>
        <v>158</v>
      </c>
      <c r="Z277" s="179">
        <f t="shared" si="200"/>
        <v>297</v>
      </c>
      <c r="AA277" s="179">
        <f t="shared" si="200"/>
        <v>180</v>
      </c>
      <c r="AB277" s="179">
        <f t="shared" si="200"/>
        <v>98</v>
      </c>
      <c r="AC277" s="179">
        <f t="shared" si="200"/>
        <v>163</v>
      </c>
      <c r="AD277" s="179">
        <f t="shared" si="200"/>
        <v>252</v>
      </c>
      <c r="AE277" s="179">
        <f t="shared" si="200"/>
        <v>216</v>
      </c>
      <c r="AF277" s="179">
        <f>SUM(AF280,AF283,AF286,AF289,AF292)</f>
        <v>80</v>
      </c>
      <c r="AG277" s="181">
        <f t="shared" si="200"/>
        <v>255</v>
      </c>
      <c r="AH277" s="188" t="s">
        <v>37</v>
      </c>
      <c r="AI277" s="169" t="s">
        <v>659</v>
      </c>
      <c r="AJ277" s="179">
        <f>AJ278+AJ279</f>
        <v>384</v>
      </c>
      <c r="AK277" s="179">
        <f>AK278+AK279</f>
        <v>250</v>
      </c>
      <c r="AL277" s="179">
        <f>AL278+AL279</f>
        <v>247</v>
      </c>
      <c r="AM277" s="179">
        <f>AM278+AM279</f>
        <v>200</v>
      </c>
      <c r="AN277" s="161">
        <f>AN278+AN279</f>
        <v>55</v>
      </c>
    </row>
    <row r="278" spans="1:40" ht="18" customHeight="1">
      <c r="A278" s="205"/>
      <c r="B278" s="182" t="s">
        <v>97</v>
      </c>
      <c r="C278" s="147">
        <f>SUM(E278:T278,V278:AG278,AJ278:AN278)</f>
        <v>2200</v>
      </c>
      <c r="D278" s="147">
        <f>SUM(E278:T278)</f>
        <v>960</v>
      </c>
      <c r="E278" s="161">
        <f aca="true" t="shared" si="201" ref="E278:Q279">SUM(E281,E284,E287,E290,E293)</f>
        <v>111</v>
      </c>
      <c r="F278" s="161">
        <f t="shared" si="201"/>
        <v>104</v>
      </c>
      <c r="G278" s="161">
        <f t="shared" si="201"/>
        <v>145</v>
      </c>
      <c r="H278" s="161">
        <f t="shared" si="201"/>
        <v>37</v>
      </c>
      <c r="I278" s="161">
        <f t="shared" si="201"/>
        <v>91</v>
      </c>
      <c r="J278" s="161">
        <f t="shared" si="201"/>
        <v>108</v>
      </c>
      <c r="K278" s="161">
        <f t="shared" si="201"/>
        <v>42</v>
      </c>
      <c r="L278" s="161">
        <f t="shared" si="201"/>
        <v>48</v>
      </c>
      <c r="M278" s="161">
        <f t="shared" si="201"/>
        <v>34</v>
      </c>
      <c r="N278" s="161">
        <f t="shared" si="201"/>
        <v>30</v>
      </c>
      <c r="O278" s="161">
        <f t="shared" si="201"/>
        <v>28</v>
      </c>
      <c r="P278" s="161">
        <f t="shared" si="201"/>
        <v>73</v>
      </c>
      <c r="Q278" s="161">
        <f t="shared" si="201"/>
        <v>22</v>
      </c>
      <c r="R278" s="161">
        <f>SUM(R281,R284,R287,R290,R293)</f>
        <v>7</v>
      </c>
      <c r="S278" s="161">
        <f>SUM(S281,S284,S287,S290,S293)</f>
        <v>44</v>
      </c>
      <c r="T278" s="161">
        <f aca="true" t="shared" si="202" ref="T278:AG279">SUM(T281,T284,T287,T290,T293)</f>
        <v>36</v>
      </c>
      <c r="U278" s="147">
        <f>SUM(V278:AG278,AJ278:AN278)</f>
        <v>1240</v>
      </c>
      <c r="V278" s="161">
        <f>SUM(V281,V284,V287,V290,V293)</f>
        <v>222</v>
      </c>
      <c r="W278" s="161">
        <f t="shared" si="202"/>
        <v>57</v>
      </c>
      <c r="X278" s="161">
        <f t="shared" si="202"/>
        <v>95</v>
      </c>
      <c r="Y278" s="161">
        <f t="shared" si="202"/>
        <v>47</v>
      </c>
      <c r="Z278" s="161">
        <f t="shared" si="202"/>
        <v>107</v>
      </c>
      <c r="AA278" s="161">
        <f t="shared" si="202"/>
        <v>68</v>
      </c>
      <c r="AB278" s="161">
        <f t="shared" si="202"/>
        <v>41</v>
      </c>
      <c r="AC278" s="161">
        <f t="shared" si="202"/>
        <v>52</v>
      </c>
      <c r="AD278" s="161">
        <f t="shared" si="202"/>
        <v>70</v>
      </c>
      <c r="AE278" s="161">
        <f t="shared" si="202"/>
        <v>64</v>
      </c>
      <c r="AF278" s="161">
        <f t="shared" si="202"/>
        <v>27</v>
      </c>
      <c r="AG278" s="162">
        <f t="shared" si="202"/>
        <v>74</v>
      </c>
      <c r="AH278" s="186"/>
      <c r="AI278" s="160" t="s">
        <v>660</v>
      </c>
      <c r="AJ278" s="161">
        <f aca="true" t="shared" si="203" ref="AJ278:AN279">SUM(AJ281,AJ284,AJ287,AJ290,AJ293)</f>
        <v>126</v>
      </c>
      <c r="AK278" s="161">
        <f t="shared" si="203"/>
        <v>64</v>
      </c>
      <c r="AL278" s="161">
        <f t="shared" si="203"/>
        <v>64</v>
      </c>
      <c r="AM278" s="161">
        <f t="shared" si="203"/>
        <v>49</v>
      </c>
      <c r="AN278" s="161">
        <f t="shared" si="203"/>
        <v>13</v>
      </c>
    </row>
    <row r="279" spans="1:40" ht="18" customHeight="1">
      <c r="A279" s="205"/>
      <c r="B279" s="182" t="s">
        <v>96</v>
      </c>
      <c r="C279" s="155">
        <f>SUM(E279:T279,V279:AG279,AJ279:AN279)</f>
        <v>4973</v>
      </c>
      <c r="D279" s="155">
        <f>SUM(E279:T279)</f>
        <v>2210</v>
      </c>
      <c r="E279" s="161">
        <f t="shared" si="201"/>
        <v>268</v>
      </c>
      <c r="F279" s="161">
        <f t="shared" si="201"/>
        <v>213</v>
      </c>
      <c r="G279" s="161">
        <f t="shared" si="201"/>
        <v>302</v>
      </c>
      <c r="H279" s="161">
        <f t="shared" si="201"/>
        <v>108</v>
      </c>
      <c r="I279" s="161">
        <f t="shared" si="201"/>
        <v>168</v>
      </c>
      <c r="J279" s="161">
        <f t="shared" si="201"/>
        <v>201</v>
      </c>
      <c r="K279" s="161">
        <f t="shared" si="201"/>
        <v>87</v>
      </c>
      <c r="L279" s="161">
        <f t="shared" si="201"/>
        <v>126</v>
      </c>
      <c r="M279" s="161">
        <f t="shared" si="201"/>
        <v>69</v>
      </c>
      <c r="N279" s="161">
        <f t="shared" si="201"/>
        <v>88</v>
      </c>
      <c r="O279" s="161">
        <f t="shared" si="201"/>
        <v>94</v>
      </c>
      <c r="P279" s="161">
        <f t="shared" si="201"/>
        <v>183</v>
      </c>
      <c r="Q279" s="161">
        <f t="shared" si="201"/>
        <v>65</v>
      </c>
      <c r="R279" s="161">
        <f>SUM(R282,R285,R288,R291,R294)</f>
        <v>19</v>
      </c>
      <c r="S279" s="161">
        <f>SUM(S282,S285,S288,S291,S294)</f>
        <v>116</v>
      </c>
      <c r="T279" s="161">
        <f t="shared" si="202"/>
        <v>103</v>
      </c>
      <c r="U279" s="155">
        <f>SUM(V279:AG279,AJ279:AN279)</f>
        <v>2763</v>
      </c>
      <c r="V279" s="161">
        <f>SUM(V282,V285,V288,V291,V294)</f>
        <v>457</v>
      </c>
      <c r="W279" s="161">
        <f t="shared" si="202"/>
        <v>142</v>
      </c>
      <c r="X279" s="161">
        <f t="shared" si="202"/>
        <v>195</v>
      </c>
      <c r="Y279" s="161">
        <f t="shared" si="202"/>
        <v>111</v>
      </c>
      <c r="Z279" s="161">
        <f t="shared" si="202"/>
        <v>190</v>
      </c>
      <c r="AA279" s="161">
        <f t="shared" si="202"/>
        <v>112</v>
      </c>
      <c r="AB279" s="161">
        <f t="shared" si="202"/>
        <v>57</v>
      </c>
      <c r="AC279" s="161">
        <f t="shared" si="202"/>
        <v>111</v>
      </c>
      <c r="AD279" s="161">
        <f t="shared" si="202"/>
        <v>182</v>
      </c>
      <c r="AE279" s="161">
        <f t="shared" si="202"/>
        <v>152</v>
      </c>
      <c r="AF279" s="161">
        <f t="shared" si="202"/>
        <v>53</v>
      </c>
      <c r="AG279" s="162">
        <f t="shared" si="202"/>
        <v>181</v>
      </c>
      <c r="AH279" s="189"/>
      <c r="AI279" s="160" t="s">
        <v>661</v>
      </c>
      <c r="AJ279" s="161">
        <f t="shared" si="203"/>
        <v>258</v>
      </c>
      <c r="AK279" s="161">
        <f t="shared" si="203"/>
        <v>186</v>
      </c>
      <c r="AL279" s="161">
        <f t="shared" si="203"/>
        <v>183</v>
      </c>
      <c r="AM279" s="161">
        <f t="shared" si="203"/>
        <v>151</v>
      </c>
      <c r="AN279" s="165">
        <f t="shared" si="203"/>
        <v>42</v>
      </c>
    </row>
    <row r="280" spans="1:40" s="185" customFormat="1" ht="18" customHeight="1">
      <c r="A280" s="187" t="s">
        <v>38</v>
      </c>
      <c r="B280" s="180" t="s">
        <v>95</v>
      </c>
      <c r="C280" s="147">
        <f>IF(SUM(E280:T280,V280:AG280,AJ280:AN280)=SUM(C281:C282),C281+C282,"ERR!!")</f>
        <v>1679</v>
      </c>
      <c r="D280" s="147">
        <f>IF(SUM(E280:T280)=SUM(D281:D282),D281+D282,"ERR!!")</f>
        <v>753</v>
      </c>
      <c r="E280" s="179">
        <f aca="true" t="shared" si="204" ref="E280:AE280">E281+E282</f>
        <v>95</v>
      </c>
      <c r="F280" s="179">
        <f t="shared" si="204"/>
        <v>75</v>
      </c>
      <c r="G280" s="179">
        <f t="shared" si="204"/>
        <v>106</v>
      </c>
      <c r="H280" s="179">
        <f t="shared" si="204"/>
        <v>30</v>
      </c>
      <c r="I280" s="179">
        <f t="shared" si="204"/>
        <v>68</v>
      </c>
      <c r="J280" s="179">
        <f t="shared" si="204"/>
        <v>69</v>
      </c>
      <c r="K280" s="179">
        <f t="shared" si="204"/>
        <v>24</v>
      </c>
      <c r="L280" s="179">
        <f t="shared" si="204"/>
        <v>42</v>
      </c>
      <c r="M280" s="179">
        <f>M281+M282</f>
        <v>26</v>
      </c>
      <c r="N280" s="179">
        <f>N281+N282</f>
        <v>29</v>
      </c>
      <c r="O280" s="179">
        <f t="shared" si="204"/>
        <v>29</v>
      </c>
      <c r="P280" s="179">
        <f t="shared" si="204"/>
        <v>54</v>
      </c>
      <c r="Q280" s="179">
        <f t="shared" si="204"/>
        <v>23</v>
      </c>
      <c r="R280" s="179">
        <f t="shared" si="204"/>
        <v>5</v>
      </c>
      <c r="S280" s="179">
        <f t="shared" si="204"/>
        <v>42</v>
      </c>
      <c r="T280" s="179">
        <f t="shared" si="204"/>
        <v>36</v>
      </c>
      <c r="U280" s="147">
        <f>IF(SUM(V280:AG280,AJ280:AN280)=SUM(U281:U282),U281+U282,"ERR!!")</f>
        <v>926</v>
      </c>
      <c r="V280" s="179">
        <f>V281+V282</f>
        <v>168</v>
      </c>
      <c r="W280" s="179">
        <f t="shared" si="204"/>
        <v>45</v>
      </c>
      <c r="X280" s="179">
        <f t="shared" si="204"/>
        <v>67</v>
      </c>
      <c r="Y280" s="179">
        <f t="shared" si="204"/>
        <v>31</v>
      </c>
      <c r="Z280" s="179">
        <f t="shared" si="204"/>
        <v>71</v>
      </c>
      <c r="AA280" s="179">
        <f t="shared" si="204"/>
        <v>37</v>
      </c>
      <c r="AB280" s="179">
        <f t="shared" si="204"/>
        <v>27</v>
      </c>
      <c r="AC280" s="179">
        <f t="shared" si="204"/>
        <v>31</v>
      </c>
      <c r="AD280" s="179">
        <f t="shared" si="204"/>
        <v>61</v>
      </c>
      <c r="AE280" s="179">
        <f t="shared" si="204"/>
        <v>57</v>
      </c>
      <c r="AF280" s="179">
        <f>AF281+AF282</f>
        <v>19</v>
      </c>
      <c r="AG280" s="181">
        <f>AG281+AG282</f>
        <v>61</v>
      </c>
      <c r="AH280" s="188" t="s">
        <v>39</v>
      </c>
      <c r="AI280" s="169" t="s">
        <v>659</v>
      </c>
      <c r="AJ280" s="179">
        <f>AJ281+AJ282</f>
        <v>81</v>
      </c>
      <c r="AK280" s="179">
        <f>AK281+AK282</f>
        <v>61</v>
      </c>
      <c r="AL280" s="179">
        <f>AL281+AL282</f>
        <v>53</v>
      </c>
      <c r="AM280" s="179">
        <f>AM281+AM282</f>
        <v>47</v>
      </c>
      <c r="AN280" s="161">
        <f>AN281+AN282</f>
        <v>9</v>
      </c>
    </row>
    <row r="281" spans="1:40" ht="18" customHeight="1">
      <c r="A281" s="205"/>
      <c r="B281" s="182" t="s">
        <v>97</v>
      </c>
      <c r="C281" s="147">
        <f>SUM(E281:T281,V281:AG281,AJ281:AN281)</f>
        <v>544</v>
      </c>
      <c r="D281" s="147">
        <f>SUM(E281:T281)</f>
        <v>240</v>
      </c>
      <c r="E281" s="170">
        <v>34</v>
      </c>
      <c r="F281" s="170">
        <v>28</v>
      </c>
      <c r="G281" s="170">
        <v>37</v>
      </c>
      <c r="H281" s="170">
        <v>8</v>
      </c>
      <c r="I281" s="170">
        <v>21</v>
      </c>
      <c r="J281" s="170">
        <v>22</v>
      </c>
      <c r="K281" s="170">
        <v>5</v>
      </c>
      <c r="L281" s="170">
        <v>9</v>
      </c>
      <c r="M281" s="170">
        <v>12</v>
      </c>
      <c r="N281" s="170">
        <v>7</v>
      </c>
      <c r="O281" s="170">
        <v>5</v>
      </c>
      <c r="P281" s="170">
        <v>17</v>
      </c>
      <c r="Q281" s="170">
        <v>5</v>
      </c>
      <c r="R281" s="170">
        <v>2</v>
      </c>
      <c r="S281" s="170">
        <v>13</v>
      </c>
      <c r="T281" s="170">
        <v>15</v>
      </c>
      <c r="U281" s="147">
        <f>SUM(V281:AG281,AJ281:AN281)</f>
        <v>304</v>
      </c>
      <c r="V281" s="170">
        <v>56</v>
      </c>
      <c r="W281" s="170">
        <v>9</v>
      </c>
      <c r="X281" s="170">
        <v>28</v>
      </c>
      <c r="Y281" s="170">
        <v>8</v>
      </c>
      <c r="Z281" s="170">
        <v>28</v>
      </c>
      <c r="AA281" s="170">
        <v>15</v>
      </c>
      <c r="AB281" s="170">
        <v>9</v>
      </c>
      <c r="AC281" s="170">
        <v>12</v>
      </c>
      <c r="AD281" s="170">
        <v>14</v>
      </c>
      <c r="AE281" s="170">
        <v>21</v>
      </c>
      <c r="AF281" s="170">
        <v>7</v>
      </c>
      <c r="AG281" s="172">
        <v>22</v>
      </c>
      <c r="AH281" s="186"/>
      <c r="AI281" s="160" t="s">
        <v>660</v>
      </c>
      <c r="AJ281" s="170">
        <v>32</v>
      </c>
      <c r="AK281" s="170">
        <v>16</v>
      </c>
      <c r="AL281" s="170">
        <v>13</v>
      </c>
      <c r="AM281" s="170">
        <v>12</v>
      </c>
      <c r="AN281" s="172">
        <v>2</v>
      </c>
    </row>
    <row r="282" spans="1:40" ht="18" customHeight="1">
      <c r="A282" s="205"/>
      <c r="B282" s="182" t="s">
        <v>96</v>
      </c>
      <c r="C282" s="155">
        <f>SUM(E282:T282,V282:AG282,AJ282:AN282)</f>
        <v>1135</v>
      </c>
      <c r="D282" s="155">
        <f>SUM(E282:T282)</f>
        <v>513</v>
      </c>
      <c r="E282" s="170">
        <v>61</v>
      </c>
      <c r="F282" s="170">
        <v>47</v>
      </c>
      <c r="G282" s="170">
        <v>69</v>
      </c>
      <c r="H282" s="170">
        <v>22</v>
      </c>
      <c r="I282" s="170">
        <v>47</v>
      </c>
      <c r="J282" s="170">
        <v>47</v>
      </c>
      <c r="K282" s="170">
        <v>19</v>
      </c>
      <c r="L282" s="170">
        <v>33</v>
      </c>
      <c r="M282" s="170">
        <v>14</v>
      </c>
      <c r="N282" s="170">
        <v>22</v>
      </c>
      <c r="O282" s="170">
        <v>24</v>
      </c>
      <c r="P282" s="170">
        <v>37</v>
      </c>
      <c r="Q282" s="170">
        <v>18</v>
      </c>
      <c r="R282" s="170">
        <v>3</v>
      </c>
      <c r="S282" s="170">
        <v>29</v>
      </c>
      <c r="T282" s="170">
        <v>21</v>
      </c>
      <c r="U282" s="155">
        <f>SUM(V282:AG282,AJ282:AN282)</f>
        <v>622</v>
      </c>
      <c r="V282" s="170">
        <v>112</v>
      </c>
      <c r="W282" s="170">
        <v>36</v>
      </c>
      <c r="X282" s="170">
        <v>39</v>
      </c>
      <c r="Y282" s="170">
        <v>23</v>
      </c>
      <c r="Z282" s="170">
        <v>43</v>
      </c>
      <c r="AA282" s="170">
        <v>22</v>
      </c>
      <c r="AB282" s="170">
        <v>18</v>
      </c>
      <c r="AC282" s="170">
        <v>19</v>
      </c>
      <c r="AD282" s="170">
        <v>47</v>
      </c>
      <c r="AE282" s="170">
        <v>36</v>
      </c>
      <c r="AF282" s="170">
        <v>12</v>
      </c>
      <c r="AG282" s="172">
        <v>39</v>
      </c>
      <c r="AH282" s="189"/>
      <c r="AI282" s="160" t="s">
        <v>661</v>
      </c>
      <c r="AJ282" s="170">
        <v>49</v>
      </c>
      <c r="AK282" s="170">
        <v>45</v>
      </c>
      <c r="AL282" s="170">
        <v>40</v>
      </c>
      <c r="AM282" s="170">
        <v>35</v>
      </c>
      <c r="AN282" s="175">
        <v>7</v>
      </c>
    </row>
    <row r="283" spans="1:40" s="185" customFormat="1" ht="18" customHeight="1">
      <c r="A283" s="189" t="s">
        <v>40</v>
      </c>
      <c r="B283" s="180" t="s">
        <v>95</v>
      </c>
      <c r="C283" s="147">
        <f>IF(SUM(E283:T283,V283:AG283,AJ283:AN283)=SUM(C284:C285),C284+C285,"ERR!!")</f>
        <v>1547</v>
      </c>
      <c r="D283" s="147">
        <f>IF(SUM(E283:T283)=SUM(D284:D285),D284+D285,"ERR!!")</f>
        <v>667</v>
      </c>
      <c r="E283" s="179">
        <f aca="true" t="shared" si="205" ref="E283:Q283">E284+E285</f>
        <v>73</v>
      </c>
      <c r="F283" s="179">
        <f t="shared" si="205"/>
        <v>69</v>
      </c>
      <c r="G283" s="179">
        <f t="shared" si="205"/>
        <v>88</v>
      </c>
      <c r="H283" s="179">
        <f t="shared" si="205"/>
        <v>36</v>
      </c>
      <c r="I283" s="179">
        <f t="shared" si="205"/>
        <v>54</v>
      </c>
      <c r="J283" s="179">
        <f t="shared" si="205"/>
        <v>69</v>
      </c>
      <c r="K283" s="179">
        <f t="shared" si="205"/>
        <v>29</v>
      </c>
      <c r="L283" s="179">
        <f t="shared" si="205"/>
        <v>37</v>
      </c>
      <c r="M283" s="179">
        <f>M284+M285</f>
        <v>20</v>
      </c>
      <c r="N283" s="179">
        <f>N284+N285</f>
        <v>31</v>
      </c>
      <c r="O283" s="179">
        <f t="shared" si="205"/>
        <v>28</v>
      </c>
      <c r="P283" s="179">
        <f t="shared" si="205"/>
        <v>58</v>
      </c>
      <c r="Q283" s="179">
        <f t="shared" si="205"/>
        <v>22</v>
      </c>
      <c r="R283" s="179">
        <f>R284+R285</f>
        <v>1</v>
      </c>
      <c r="S283" s="179">
        <f>S284+S285</f>
        <v>26</v>
      </c>
      <c r="T283" s="179">
        <f>T284+T285</f>
        <v>26</v>
      </c>
      <c r="U283" s="147">
        <f>IF(SUM(V283:AG283,AJ283:AN283)=SUM(U284:U285),U284+U285,"ERR!!")</f>
        <v>880</v>
      </c>
      <c r="V283" s="179">
        <f>V284+V285</f>
        <v>138</v>
      </c>
      <c r="W283" s="179">
        <f aca="true" t="shared" si="206" ref="W283:AE283">W284+W285</f>
        <v>46</v>
      </c>
      <c r="X283" s="179">
        <f t="shared" si="206"/>
        <v>66</v>
      </c>
      <c r="Y283" s="179">
        <f t="shared" si="206"/>
        <v>42</v>
      </c>
      <c r="Z283" s="179">
        <f t="shared" si="206"/>
        <v>65</v>
      </c>
      <c r="AA283" s="179">
        <f t="shared" si="206"/>
        <v>38</v>
      </c>
      <c r="AB283" s="179">
        <f t="shared" si="206"/>
        <v>19</v>
      </c>
      <c r="AC283" s="179">
        <f t="shared" si="206"/>
        <v>41</v>
      </c>
      <c r="AD283" s="179">
        <f t="shared" si="206"/>
        <v>67</v>
      </c>
      <c r="AE283" s="179">
        <f t="shared" si="206"/>
        <v>44</v>
      </c>
      <c r="AF283" s="179">
        <f>AF284+AF285</f>
        <v>22</v>
      </c>
      <c r="AG283" s="181">
        <f>AG284+AG285</f>
        <v>55</v>
      </c>
      <c r="AH283" s="186" t="s">
        <v>41</v>
      </c>
      <c r="AI283" s="169" t="s">
        <v>659</v>
      </c>
      <c r="AJ283" s="179">
        <f>AJ284+AJ285</f>
        <v>84</v>
      </c>
      <c r="AK283" s="179">
        <f>AK284+AK285</f>
        <v>53</v>
      </c>
      <c r="AL283" s="179">
        <f>AL284+AL285</f>
        <v>46</v>
      </c>
      <c r="AM283" s="179">
        <f>AM284+AM285</f>
        <v>48</v>
      </c>
      <c r="AN283" s="161">
        <f>AN284+AN285</f>
        <v>6</v>
      </c>
    </row>
    <row r="284" spans="1:40" ht="18" customHeight="1">
      <c r="A284" s="205"/>
      <c r="B284" s="182" t="s">
        <v>97</v>
      </c>
      <c r="C284" s="147">
        <f>SUM(E284:T284,V284:AG284,AJ284:AN284)</f>
        <v>489</v>
      </c>
      <c r="D284" s="147">
        <f>SUM(E284:T284)</f>
        <v>204</v>
      </c>
      <c r="E284" s="170">
        <v>17</v>
      </c>
      <c r="F284" s="170">
        <v>27</v>
      </c>
      <c r="G284" s="170">
        <v>25</v>
      </c>
      <c r="H284" s="170">
        <v>9</v>
      </c>
      <c r="I284" s="170">
        <v>18</v>
      </c>
      <c r="J284" s="170">
        <v>23</v>
      </c>
      <c r="K284" s="170">
        <v>10</v>
      </c>
      <c r="L284" s="170">
        <v>14</v>
      </c>
      <c r="M284" s="170">
        <v>10</v>
      </c>
      <c r="N284" s="170">
        <v>8</v>
      </c>
      <c r="O284" s="170">
        <v>12</v>
      </c>
      <c r="P284" s="170">
        <v>16</v>
      </c>
      <c r="Q284" s="170">
        <v>7</v>
      </c>
      <c r="R284" s="170"/>
      <c r="S284" s="170">
        <v>3</v>
      </c>
      <c r="T284" s="170">
        <v>5</v>
      </c>
      <c r="U284" s="147">
        <f>SUM(V284:AG284,AJ284:AN284)</f>
        <v>285</v>
      </c>
      <c r="V284" s="170">
        <v>45</v>
      </c>
      <c r="W284" s="170">
        <v>12</v>
      </c>
      <c r="X284" s="170">
        <v>16</v>
      </c>
      <c r="Y284" s="170">
        <v>14</v>
      </c>
      <c r="Z284" s="170">
        <v>27</v>
      </c>
      <c r="AA284" s="170">
        <v>8</v>
      </c>
      <c r="AB284" s="170">
        <v>9</v>
      </c>
      <c r="AC284" s="170">
        <v>13</v>
      </c>
      <c r="AD284" s="170">
        <v>22</v>
      </c>
      <c r="AE284" s="170">
        <v>13</v>
      </c>
      <c r="AF284" s="170">
        <v>6</v>
      </c>
      <c r="AG284" s="172">
        <v>18</v>
      </c>
      <c r="AH284" s="186"/>
      <c r="AI284" s="160" t="s">
        <v>660</v>
      </c>
      <c r="AJ284" s="170">
        <v>37</v>
      </c>
      <c r="AK284" s="170">
        <v>17</v>
      </c>
      <c r="AL284" s="170">
        <v>16</v>
      </c>
      <c r="AM284" s="170">
        <v>12</v>
      </c>
      <c r="AN284" s="172"/>
    </row>
    <row r="285" spans="1:40" ht="18" customHeight="1">
      <c r="A285" s="205"/>
      <c r="B285" s="182" t="s">
        <v>96</v>
      </c>
      <c r="C285" s="155">
        <f>SUM(E285:T285,V285:AG285,AJ285:AN285)</f>
        <v>1058</v>
      </c>
      <c r="D285" s="155">
        <f>SUM(E285:T285)</f>
        <v>463</v>
      </c>
      <c r="E285" s="170">
        <v>56</v>
      </c>
      <c r="F285" s="170">
        <v>42</v>
      </c>
      <c r="G285" s="170">
        <v>63</v>
      </c>
      <c r="H285" s="170">
        <v>27</v>
      </c>
      <c r="I285" s="170">
        <v>36</v>
      </c>
      <c r="J285" s="170">
        <v>46</v>
      </c>
      <c r="K285" s="170">
        <v>19</v>
      </c>
      <c r="L285" s="170">
        <v>23</v>
      </c>
      <c r="M285" s="170">
        <v>10</v>
      </c>
      <c r="N285" s="170">
        <v>23</v>
      </c>
      <c r="O285" s="170">
        <v>16</v>
      </c>
      <c r="P285" s="170">
        <v>42</v>
      </c>
      <c r="Q285" s="170">
        <v>15</v>
      </c>
      <c r="R285" s="170">
        <v>1</v>
      </c>
      <c r="S285" s="170">
        <v>23</v>
      </c>
      <c r="T285" s="170">
        <v>21</v>
      </c>
      <c r="U285" s="155">
        <f>SUM(V285:AG285,AJ285:AN285)</f>
        <v>595</v>
      </c>
      <c r="V285" s="170">
        <v>93</v>
      </c>
      <c r="W285" s="170">
        <v>34</v>
      </c>
      <c r="X285" s="170">
        <v>50</v>
      </c>
      <c r="Y285" s="170">
        <v>28</v>
      </c>
      <c r="Z285" s="170">
        <v>38</v>
      </c>
      <c r="AA285" s="170">
        <v>30</v>
      </c>
      <c r="AB285" s="170">
        <v>10</v>
      </c>
      <c r="AC285" s="170">
        <v>28</v>
      </c>
      <c r="AD285" s="170">
        <v>45</v>
      </c>
      <c r="AE285" s="170">
        <v>31</v>
      </c>
      <c r="AF285" s="170">
        <v>16</v>
      </c>
      <c r="AG285" s="172">
        <v>37</v>
      </c>
      <c r="AH285" s="189"/>
      <c r="AI285" s="160" t="s">
        <v>661</v>
      </c>
      <c r="AJ285" s="170">
        <v>47</v>
      </c>
      <c r="AK285" s="170">
        <v>36</v>
      </c>
      <c r="AL285" s="170">
        <v>30</v>
      </c>
      <c r="AM285" s="170">
        <v>36</v>
      </c>
      <c r="AN285" s="175">
        <v>6</v>
      </c>
    </row>
    <row r="286" spans="1:40" s="185" customFormat="1" ht="18" customHeight="1">
      <c r="A286" s="189" t="s">
        <v>42</v>
      </c>
      <c r="B286" s="180" t="s">
        <v>95</v>
      </c>
      <c r="C286" s="147">
        <f>IF(SUM(E286:T286,V286:AG286,AJ286:AN286)=SUM(C287:C288),C287+C288,"ERR!!")</f>
        <v>1542</v>
      </c>
      <c r="D286" s="147">
        <f>IF(SUM(E286:T286)=SUM(D287:D288),D287+D288,"ERR!!")</f>
        <v>695</v>
      </c>
      <c r="E286" s="179">
        <f aca="true" t="shared" si="207" ref="E286:Q286">E287+E288</f>
        <v>87</v>
      </c>
      <c r="F286" s="179">
        <f t="shared" si="207"/>
        <v>72</v>
      </c>
      <c r="G286" s="179">
        <f t="shared" si="207"/>
        <v>105</v>
      </c>
      <c r="H286" s="179">
        <f t="shared" si="207"/>
        <v>29</v>
      </c>
      <c r="I286" s="179">
        <f t="shared" si="207"/>
        <v>53</v>
      </c>
      <c r="J286" s="179">
        <f t="shared" si="207"/>
        <v>68</v>
      </c>
      <c r="K286" s="179">
        <f t="shared" si="207"/>
        <v>30</v>
      </c>
      <c r="L286" s="179">
        <f t="shared" si="207"/>
        <v>32</v>
      </c>
      <c r="M286" s="179">
        <f>M287+M288</f>
        <v>22</v>
      </c>
      <c r="N286" s="179">
        <f>N287+N288</f>
        <v>29</v>
      </c>
      <c r="O286" s="179">
        <f t="shared" si="207"/>
        <v>23</v>
      </c>
      <c r="P286" s="179">
        <f t="shared" si="207"/>
        <v>60</v>
      </c>
      <c r="Q286" s="179">
        <f t="shared" si="207"/>
        <v>18</v>
      </c>
      <c r="R286" s="179">
        <f>R287+R288</f>
        <v>9</v>
      </c>
      <c r="S286" s="179">
        <f>S287+S288</f>
        <v>30</v>
      </c>
      <c r="T286" s="179">
        <f>T287+T288</f>
        <v>28</v>
      </c>
      <c r="U286" s="147">
        <f>IF(SUM(V286:AG286,AJ286:AN286)=SUM(U287:U288),U287+U288,"ERR!!")</f>
        <v>847</v>
      </c>
      <c r="V286" s="179">
        <f>V287+V288</f>
        <v>138</v>
      </c>
      <c r="W286" s="179">
        <f aca="true" t="shared" si="208" ref="W286:AE286">W287+W288</f>
        <v>60</v>
      </c>
      <c r="X286" s="179">
        <f t="shared" si="208"/>
        <v>57</v>
      </c>
      <c r="Y286" s="179">
        <f t="shared" si="208"/>
        <v>31</v>
      </c>
      <c r="Z286" s="179">
        <f t="shared" si="208"/>
        <v>59</v>
      </c>
      <c r="AA286" s="179">
        <f t="shared" si="208"/>
        <v>42</v>
      </c>
      <c r="AB286" s="179">
        <f t="shared" si="208"/>
        <v>23</v>
      </c>
      <c r="AC286" s="179">
        <f t="shared" si="208"/>
        <v>41</v>
      </c>
      <c r="AD286" s="179">
        <f t="shared" si="208"/>
        <v>44</v>
      </c>
      <c r="AE286" s="179">
        <f t="shared" si="208"/>
        <v>46</v>
      </c>
      <c r="AF286" s="179">
        <f>AF287+AF288</f>
        <v>15</v>
      </c>
      <c r="AG286" s="181">
        <f>AG287+AG288</f>
        <v>53</v>
      </c>
      <c r="AH286" s="186" t="s">
        <v>43</v>
      </c>
      <c r="AI286" s="169" t="s">
        <v>659</v>
      </c>
      <c r="AJ286" s="179">
        <f>AJ287+AJ288</f>
        <v>84</v>
      </c>
      <c r="AK286" s="179">
        <f>AK287+AK288</f>
        <v>44</v>
      </c>
      <c r="AL286" s="179">
        <f>AL287+AL288</f>
        <v>51</v>
      </c>
      <c r="AM286" s="179">
        <f>AM287+AM288</f>
        <v>41</v>
      </c>
      <c r="AN286" s="161">
        <f>AN287+AN288</f>
        <v>18</v>
      </c>
    </row>
    <row r="287" spans="1:40" ht="18" customHeight="1">
      <c r="A287" s="205"/>
      <c r="B287" s="182" t="s">
        <v>97</v>
      </c>
      <c r="C287" s="147">
        <f>SUM(E287:T287,V287:AG287,AJ287:AN287)</f>
        <v>480</v>
      </c>
      <c r="D287" s="147">
        <f>SUM(E287:T287)</f>
        <v>210</v>
      </c>
      <c r="E287" s="170">
        <v>27</v>
      </c>
      <c r="F287" s="170">
        <v>23</v>
      </c>
      <c r="G287" s="170">
        <v>36</v>
      </c>
      <c r="H287" s="170">
        <v>10</v>
      </c>
      <c r="I287" s="170">
        <v>19</v>
      </c>
      <c r="J287" s="170">
        <v>25</v>
      </c>
      <c r="K287" s="170">
        <v>10</v>
      </c>
      <c r="L287" s="170">
        <v>11</v>
      </c>
      <c r="M287" s="170">
        <v>2</v>
      </c>
      <c r="N287" s="170">
        <v>6</v>
      </c>
      <c r="O287" s="170">
        <v>3</v>
      </c>
      <c r="P287" s="170">
        <v>15</v>
      </c>
      <c r="Q287" s="170">
        <v>6</v>
      </c>
      <c r="R287" s="170">
        <v>2</v>
      </c>
      <c r="S287" s="170">
        <v>6</v>
      </c>
      <c r="T287" s="170">
        <v>9</v>
      </c>
      <c r="U287" s="147">
        <f>SUM(V287:AG287,AJ287:AN287)</f>
        <v>270</v>
      </c>
      <c r="V287" s="170">
        <v>41</v>
      </c>
      <c r="W287" s="170">
        <v>20</v>
      </c>
      <c r="X287" s="170">
        <v>28</v>
      </c>
      <c r="Y287" s="170">
        <v>11</v>
      </c>
      <c r="Z287" s="170">
        <v>17</v>
      </c>
      <c r="AA287" s="170">
        <v>18</v>
      </c>
      <c r="AB287" s="170">
        <v>9</v>
      </c>
      <c r="AC287" s="170">
        <v>17</v>
      </c>
      <c r="AD287" s="170">
        <v>11</v>
      </c>
      <c r="AE287" s="170">
        <v>15</v>
      </c>
      <c r="AF287" s="170">
        <v>7</v>
      </c>
      <c r="AG287" s="172">
        <v>13</v>
      </c>
      <c r="AH287" s="186"/>
      <c r="AI287" s="160" t="s">
        <v>660</v>
      </c>
      <c r="AJ287" s="170">
        <v>20</v>
      </c>
      <c r="AK287" s="170">
        <v>12</v>
      </c>
      <c r="AL287" s="170">
        <v>16</v>
      </c>
      <c r="AM287" s="170">
        <v>10</v>
      </c>
      <c r="AN287" s="172">
        <v>5</v>
      </c>
    </row>
    <row r="288" spans="1:40" ht="18" customHeight="1">
      <c r="A288" s="205"/>
      <c r="B288" s="182" t="s">
        <v>96</v>
      </c>
      <c r="C288" s="155">
        <f>SUM(E288:T288,V288:AG288,AJ288:AN288)</f>
        <v>1062</v>
      </c>
      <c r="D288" s="155">
        <f>SUM(E288:T288)</f>
        <v>485</v>
      </c>
      <c r="E288" s="170">
        <v>60</v>
      </c>
      <c r="F288" s="170">
        <v>49</v>
      </c>
      <c r="G288" s="170">
        <v>69</v>
      </c>
      <c r="H288" s="170">
        <v>19</v>
      </c>
      <c r="I288" s="170">
        <v>34</v>
      </c>
      <c r="J288" s="170">
        <v>43</v>
      </c>
      <c r="K288" s="170">
        <v>20</v>
      </c>
      <c r="L288" s="170">
        <v>21</v>
      </c>
      <c r="M288" s="170">
        <v>20</v>
      </c>
      <c r="N288" s="170">
        <v>23</v>
      </c>
      <c r="O288" s="170">
        <v>20</v>
      </c>
      <c r="P288" s="170">
        <v>45</v>
      </c>
      <c r="Q288" s="170">
        <v>12</v>
      </c>
      <c r="R288" s="170">
        <v>7</v>
      </c>
      <c r="S288" s="170">
        <v>24</v>
      </c>
      <c r="T288" s="170">
        <v>19</v>
      </c>
      <c r="U288" s="155">
        <f>SUM(V288:AG288,AJ288:AN288)</f>
        <v>577</v>
      </c>
      <c r="V288" s="170">
        <v>97</v>
      </c>
      <c r="W288" s="170">
        <v>40</v>
      </c>
      <c r="X288" s="170">
        <v>29</v>
      </c>
      <c r="Y288" s="170">
        <v>20</v>
      </c>
      <c r="Z288" s="170">
        <v>42</v>
      </c>
      <c r="AA288" s="170">
        <v>24</v>
      </c>
      <c r="AB288" s="170">
        <v>14</v>
      </c>
      <c r="AC288" s="170">
        <v>24</v>
      </c>
      <c r="AD288" s="170">
        <v>33</v>
      </c>
      <c r="AE288" s="170">
        <v>31</v>
      </c>
      <c r="AF288" s="170">
        <v>8</v>
      </c>
      <c r="AG288" s="172">
        <v>40</v>
      </c>
      <c r="AH288" s="189"/>
      <c r="AI288" s="160" t="s">
        <v>661</v>
      </c>
      <c r="AJ288" s="170">
        <v>64</v>
      </c>
      <c r="AK288" s="170">
        <v>32</v>
      </c>
      <c r="AL288" s="170">
        <v>35</v>
      </c>
      <c r="AM288" s="170">
        <v>31</v>
      </c>
      <c r="AN288" s="175">
        <v>13</v>
      </c>
    </row>
    <row r="289" spans="1:40" s="185" customFormat="1" ht="18" customHeight="1">
      <c r="A289" s="189" t="s">
        <v>44</v>
      </c>
      <c r="B289" s="180" t="s">
        <v>95</v>
      </c>
      <c r="C289" s="147">
        <f>IF(SUM(E289:T289,V289:AG289,AJ289:AN289)=SUM(C290:C291),C290+C291,"ERR!!")</f>
        <v>1393</v>
      </c>
      <c r="D289" s="147">
        <f>IF(SUM(E289:T289)=SUM(D290:D291),D290+D291,"ERR!!")</f>
        <v>591</v>
      </c>
      <c r="E289" s="179">
        <f aca="true" t="shared" si="209" ref="E289:Q289">E290+E291</f>
        <v>76</v>
      </c>
      <c r="F289" s="179">
        <f t="shared" si="209"/>
        <v>65</v>
      </c>
      <c r="G289" s="179">
        <f t="shared" si="209"/>
        <v>77</v>
      </c>
      <c r="H289" s="179">
        <f t="shared" si="209"/>
        <v>35</v>
      </c>
      <c r="I289" s="179">
        <f t="shared" si="209"/>
        <v>48</v>
      </c>
      <c r="J289" s="179">
        <f t="shared" si="209"/>
        <v>60</v>
      </c>
      <c r="K289" s="179">
        <f t="shared" si="209"/>
        <v>23</v>
      </c>
      <c r="L289" s="179">
        <f t="shared" si="209"/>
        <v>34</v>
      </c>
      <c r="M289" s="179">
        <f>M290+M291</f>
        <v>15</v>
      </c>
      <c r="N289" s="179">
        <f>N290+N291</f>
        <v>17</v>
      </c>
      <c r="O289" s="179">
        <f t="shared" si="209"/>
        <v>22</v>
      </c>
      <c r="P289" s="179">
        <f t="shared" si="209"/>
        <v>39</v>
      </c>
      <c r="Q289" s="179">
        <f t="shared" si="209"/>
        <v>10</v>
      </c>
      <c r="R289" s="179">
        <f>R290+R291</f>
        <v>8</v>
      </c>
      <c r="S289" s="179">
        <f>S290+S291</f>
        <v>34</v>
      </c>
      <c r="T289" s="179">
        <f>T290+T291</f>
        <v>28</v>
      </c>
      <c r="U289" s="147">
        <f>IF(SUM(V289:AG289,AJ289:AN289)=SUM(U290:U291),U290+U291,"ERR!!")</f>
        <v>802</v>
      </c>
      <c r="V289" s="179">
        <f>V290+V291</f>
        <v>135</v>
      </c>
      <c r="W289" s="179">
        <f aca="true" t="shared" si="210" ref="W289:AE289">W290+W291</f>
        <v>24</v>
      </c>
      <c r="X289" s="179">
        <f t="shared" si="210"/>
        <v>52</v>
      </c>
      <c r="Y289" s="179">
        <f t="shared" si="210"/>
        <v>32</v>
      </c>
      <c r="Z289" s="179">
        <f t="shared" si="210"/>
        <v>79</v>
      </c>
      <c r="AA289" s="179">
        <f t="shared" si="210"/>
        <v>26</v>
      </c>
      <c r="AB289" s="179">
        <f t="shared" si="210"/>
        <v>19</v>
      </c>
      <c r="AC289" s="179">
        <f t="shared" si="210"/>
        <v>33</v>
      </c>
      <c r="AD289" s="179">
        <f t="shared" si="210"/>
        <v>54</v>
      </c>
      <c r="AE289" s="179">
        <f t="shared" si="210"/>
        <v>38</v>
      </c>
      <c r="AF289" s="179">
        <f>AF290+AF291</f>
        <v>14</v>
      </c>
      <c r="AG289" s="181">
        <f>AG290+AG291</f>
        <v>48</v>
      </c>
      <c r="AH289" s="186" t="s">
        <v>45</v>
      </c>
      <c r="AI289" s="169" t="s">
        <v>659</v>
      </c>
      <c r="AJ289" s="179">
        <f>AJ290+AJ291</f>
        <v>81</v>
      </c>
      <c r="AK289" s="179">
        <f>AK290+AK291</f>
        <v>55</v>
      </c>
      <c r="AL289" s="179">
        <f>AL290+AL291</f>
        <v>65</v>
      </c>
      <c r="AM289" s="179">
        <f>AM290+AM291</f>
        <v>35</v>
      </c>
      <c r="AN289" s="161">
        <f>AN290+AN291</f>
        <v>12</v>
      </c>
    </row>
    <row r="290" spans="1:40" ht="18" customHeight="1">
      <c r="A290" s="205"/>
      <c r="B290" s="182" t="s">
        <v>97</v>
      </c>
      <c r="C290" s="147">
        <f>SUM(E290:T290,V290:AG290,AJ290:AN290)</f>
        <v>408</v>
      </c>
      <c r="D290" s="147">
        <f>SUM(E290:T290)</f>
        <v>183</v>
      </c>
      <c r="E290" s="170">
        <v>22</v>
      </c>
      <c r="F290" s="170">
        <v>21</v>
      </c>
      <c r="G290" s="170">
        <v>20</v>
      </c>
      <c r="H290" s="170">
        <v>8</v>
      </c>
      <c r="I290" s="170">
        <v>20</v>
      </c>
      <c r="J290" s="170">
        <v>26</v>
      </c>
      <c r="K290" s="170">
        <v>7</v>
      </c>
      <c r="L290" s="170">
        <v>7</v>
      </c>
      <c r="M290" s="170">
        <v>5</v>
      </c>
      <c r="N290" s="170">
        <v>4</v>
      </c>
      <c r="O290" s="170">
        <v>6</v>
      </c>
      <c r="P290" s="170">
        <v>12</v>
      </c>
      <c r="Q290" s="170">
        <v>3</v>
      </c>
      <c r="R290" s="170">
        <v>3</v>
      </c>
      <c r="S290" s="170">
        <v>14</v>
      </c>
      <c r="T290" s="170">
        <v>5</v>
      </c>
      <c r="U290" s="147">
        <f>SUM(V290:AG290,AJ290:AN290)</f>
        <v>225</v>
      </c>
      <c r="V290" s="170">
        <v>50</v>
      </c>
      <c r="W290" s="170">
        <v>8</v>
      </c>
      <c r="X290" s="170">
        <v>12</v>
      </c>
      <c r="Y290" s="170">
        <v>10</v>
      </c>
      <c r="Z290" s="170">
        <v>27</v>
      </c>
      <c r="AA290" s="170">
        <v>13</v>
      </c>
      <c r="AB290" s="170">
        <v>7</v>
      </c>
      <c r="AC290" s="170">
        <v>5</v>
      </c>
      <c r="AD290" s="170">
        <v>15</v>
      </c>
      <c r="AE290" s="170">
        <v>3</v>
      </c>
      <c r="AF290" s="170">
        <v>4</v>
      </c>
      <c r="AG290" s="172">
        <v>12</v>
      </c>
      <c r="AH290" s="186"/>
      <c r="AI290" s="160" t="s">
        <v>660</v>
      </c>
      <c r="AJ290" s="170">
        <v>23</v>
      </c>
      <c r="AK290" s="170">
        <v>11</v>
      </c>
      <c r="AL290" s="170">
        <v>13</v>
      </c>
      <c r="AM290" s="170">
        <v>9</v>
      </c>
      <c r="AN290" s="172">
        <v>3</v>
      </c>
    </row>
    <row r="291" spans="1:40" ht="18" customHeight="1">
      <c r="A291" s="205"/>
      <c r="B291" s="182" t="s">
        <v>96</v>
      </c>
      <c r="C291" s="155">
        <f>SUM(E291:T291,V291:AG291,AJ291:AN291)</f>
        <v>985</v>
      </c>
      <c r="D291" s="155">
        <f>SUM(E291:T291)</f>
        <v>408</v>
      </c>
      <c r="E291" s="170">
        <v>54</v>
      </c>
      <c r="F291" s="170">
        <v>44</v>
      </c>
      <c r="G291" s="170">
        <v>57</v>
      </c>
      <c r="H291" s="170">
        <v>27</v>
      </c>
      <c r="I291" s="170">
        <v>28</v>
      </c>
      <c r="J291" s="170">
        <v>34</v>
      </c>
      <c r="K291" s="170">
        <v>16</v>
      </c>
      <c r="L291" s="170">
        <v>27</v>
      </c>
      <c r="M291" s="170">
        <v>10</v>
      </c>
      <c r="N291" s="170">
        <v>13</v>
      </c>
      <c r="O291" s="170">
        <v>16</v>
      </c>
      <c r="P291" s="170">
        <v>27</v>
      </c>
      <c r="Q291" s="170">
        <v>7</v>
      </c>
      <c r="R291" s="170">
        <v>5</v>
      </c>
      <c r="S291" s="170">
        <v>20</v>
      </c>
      <c r="T291" s="170">
        <v>23</v>
      </c>
      <c r="U291" s="155">
        <f>SUM(V291:AG291,AJ291:AN291)</f>
        <v>577</v>
      </c>
      <c r="V291" s="170">
        <v>85</v>
      </c>
      <c r="W291" s="170">
        <v>16</v>
      </c>
      <c r="X291" s="170">
        <v>40</v>
      </c>
      <c r="Y291" s="170">
        <v>22</v>
      </c>
      <c r="Z291" s="170">
        <v>52</v>
      </c>
      <c r="AA291" s="170">
        <v>13</v>
      </c>
      <c r="AB291" s="170">
        <v>12</v>
      </c>
      <c r="AC291" s="170">
        <v>28</v>
      </c>
      <c r="AD291" s="170">
        <v>39</v>
      </c>
      <c r="AE291" s="170">
        <v>35</v>
      </c>
      <c r="AF291" s="170">
        <v>10</v>
      </c>
      <c r="AG291" s="172">
        <v>36</v>
      </c>
      <c r="AH291" s="189"/>
      <c r="AI291" s="160" t="s">
        <v>661</v>
      </c>
      <c r="AJ291" s="170">
        <v>58</v>
      </c>
      <c r="AK291" s="170">
        <v>44</v>
      </c>
      <c r="AL291" s="170">
        <v>52</v>
      </c>
      <c r="AM291" s="170">
        <v>26</v>
      </c>
      <c r="AN291" s="175">
        <v>9</v>
      </c>
    </row>
    <row r="292" spans="1:40" s="185" customFormat="1" ht="18" customHeight="1">
      <c r="A292" s="187" t="s">
        <v>46</v>
      </c>
      <c r="B292" s="180" t="s">
        <v>95</v>
      </c>
      <c r="C292" s="147">
        <f>IF(SUM(E292:T292,V292:AG292,AJ292:AN292)=SUM(C293:C294),C293+C294,"ERR!!")</f>
        <v>1012</v>
      </c>
      <c r="D292" s="147">
        <f>IF(SUM(E292:T292)=SUM(D293:D294),D293+D294,"ERR!!")</f>
        <v>464</v>
      </c>
      <c r="E292" s="179">
        <f aca="true" t="shared" si="211" ref="E292:Q292">E293+E294</f>
        <v>48</v>
      </c>
      <c r="F292" s="179">
        <f t="shared" si="211"/>
        <v>36</v>
      </c>
      <c r="G292" s="179">
        <f t="shared" si="211"/>
        <v>71</v>
      </c>
      <c r="H292" s="179">
        <f t="shared" si="211"/>
        <v>15</v>
      </c>
      <c r="I292" s="179">
        <f t="shared" si="211"/>
        <v>36</v>
      </c>
      <c r="J292" s="179">
        <f t="shared" si="211"/>
        <v>43</v>
      </c>
      <c r="K292" s="179">
        <f t="shared" si="211"/>
        <v>23</v>
      </c>
      <c r="L292" s="179">
        <f t="shared" si="211"/>
        <v>29</v>
      </c>
      <c r="M292" s="179">
        <f>M293+M294</f>
        <v>20</v>
      </c>
      <c r="N292" s="179">
        <f>N293+N294</f>
        <v>12</v>
      </c>
      <c r="O292" s="179">
        <f t="shared" si="211"/>
        <v>20</v>
      </c>
      <c r="P292" s="179">
        <f t="shared" si="211"/>
        <v>45</v>
      </c>
      <c r="Q292" s="179">
        <f t="shared" si="211"/>
        <v>14</v>
      </c>
      <c r="R292" s="179">
        <f>R293+R294</f>
        <v>3</v>
      </c>
      <c r="S292" s="179">
        <f>S293+S294</f>
        <v>28</v>
      </c>
      <c r="T292" s="179">
        <f>T293+T294</f>
        <v>21</v>
      </c>
      <c r="U292" s="147">
        <f>IF(SUM(V292:AG292,AJ292:AN292)=SUM(U293:U294),U293+U294,"ERR!!")</f>
        <v>548</v>
      </c>
      <c r="V292" s="179">
        <f>V293+V294</f>
        <v>100</v>
      </c>
      <c r="W292" s="179">
        <f aca="true" t="shared" si="212" ref="W292:AE292">W293+W294</f>
        <v>24</v>
      </c>
      <c r="X292" s="179">
        <f t="shared" si="212"/>
        <v>48</v>
      </c>
      <c r="Y292" s="179">
        <f t="shared" si="212"/>
        <v>22</v>
      </c>
      <c r="Z292" s="179">
        <f t="shared" si="212"/>
        <v>23</v>
      </c>
      <c r="AA292" s="179">
        <f t="shared" si="212"/>
        <v>37</v>
      </c>
      <c r="AB292" s="179">
        <f t="shared" si="212"/>
        <v>10</v>
      </c>
      <c r="AC292" s="179">
        <f t="shared" si="212"/>
        <v>17</v>
      </c>
      <c r="AD292" s="179">
        <f t="shared" si="212"/>
        <v>26</v>
      </c>
      <c r="AE292" s="179">
        <f t="shared" si="212"/>
        <v>31</v>
      </c>
      <c r="AF292" s="179">
        <f>AF293+AF294</f>
        <v>10</v>
      </c>
      <c r="AG292" s="181">
        <f>AG293+AG294</f>
        <v>38</v>
      </c>
      <c r="AH292" s="188" t="s">
        <v>47</v>
      </c>
      <c r="AI292" s="169" t="s">
        <v>659</v>
      </c>
      <c r="AJ292" s="179">
        <f>AJ293+AJ294</f>
        <v>54</v>
      </c>
      <c r="AK292" s="179">
        <f>AK293+AK294</f>
        <v>37</v>
      </c>
      <c r="AL292" s="179">
        <f>AL293+AL294</f>
        <v>32</v>
      </c>
      <c r="AM292" s="179">
        <f>AM293+AM294</f>
        <v>29</v>
      </c>
      <c r="AN292" s="161">
        <f>AN293+AN294</f>
        <v>10</v>
      </c>
    </row>
    <row r="293" spans="1:40" ht="18" customHeight="1">
      <c r="A293" s="205"/>
      <c r="B293" s="182" t="s">
        <v>97</v>
      </c>
      <c r="C293" s="147">
        <f>SUM(E293:T293,V293:AG293,AJ293:AN293)</f>
        <v>279</v>
      </c>
      <c r="D293" s="147">
        <f>SUM(E293:T293)</f>
        <v>123</v>
      </c>
      <c r="E293" s="170">
        <v>11</v>
      </c>
      <c r="F293" s="170">
        <v>5</v>
      </c>
      <c r="G293" s="170">
        <v>27</v>
      </c>
      <c r="H293" s="170">
        <v>2</v>
      </c>
      <c r="I293" s="170">
        <v>13</v>
      </c>
      <c r="J293" s="170">
        <v>12</v>
      </c>
      <c r="K293" s="170">
        <v>10</v>
      </c>
      <c r="L293" s="170">
        <v>7</v>
      </c>
      <c r="M293" s="170">
        <v>5</v>
      </c>
      <c r="N293" s="170">
        <v>5</v>
      </c>
      <c r="O293" s="170">
        <v>2</v>
      </c>
      <c r="P293" s="170">
        <v>13</v>
      </c>
      <c r="Q293" s="170">
        <v>1</v>
      </c>
      <c r="R293" s="170"/>
      <c r="S293" s="170">
        <v>8</v>
      </c>
      <c r="T293" s="170">
        <v>2</v>
      </c>
      <c r="U293" s="147">
        <f>SUM(V293:AG293,AJ293:AN293)</f>
        <v>156</v>
      </c>
      <c r="V293" s="170">
        <v>30</v>
      </c>
      <c r="W293" s="170">
        <v>8</v>
      </c>
      <c r="X293" s="170">
        <v>11</v>
      </c>
      <c r="Y293" s="170">
        <v>4</v>
      </c>
      <c r="Z293" s="170">
        <v>8</v>
      </c>
      <c r="AA293" s="170">
        <v>14</v>
      </c>
      <c r="AB293" s="170">
        <v>7</v>
      </c>
      <c r="AC293" s="170">
        <v>5</v>
      </c>
      <c r="AD293" s="170">
        <v>8</v>
      </c>
      <c r="AE293" s="170">
        <v>12</v>
      </c>
      <c r="AF293" s="170">
        <v>3</v>
      </c>
      <c r="AG293" s="172">
        <v>9</v>
      </c>
      <c r="AH293" s="186"/>
      <c r="AI293" s="160" t="s">
        <v>660</v>
      </c>
      <c r="AJ293" s="170">
        <v>14</v>
      </c>
      <c r="AK293" s="170">
        <v>8</v>
      </c>
      <c r="AL293" s="170">
        <v>6</v>
      </c>
      <c r="AM293" s="170">
        <v>6</v>
      </c>
      <c r="AN293" s="172">
        <v>3</v>
      </c>
    </row>
    <row r="294" spans="1:40" ht="18" customHeight="1">
      <c r="A294" s="205"/>
      <c r="B294" s="182" t="s">
        <v>96</v>
      </c>
      <c r="C294" s="155">
        <f>SUM(E294:T294,V294:AG294,AJ294:AN294)</f>
        <v>733</v>
      </c>
      <c r="D294" s="155">
        <f>SUM(E294:T294)</f>
        <v>341</v>
      </c>
      <c r="E294" s="170">
        <v>37</v>
      </c>
      <c r="F294" s="170">
        <v>31</v>
      </c>
      <c r="G294" s="170">
        <v>44</v>
      </c>
      <c r="H294" s="170">
        <v>13</v>
      </c>
      <c r="I294" s="170">
        <v>23</v>
      </c>
      <c r="J294" s="170">
        <v>31</v>
      </c>
      <c r="K294" s="170">
        <v>13</v>
      </c>
      <c r="L294" s="170">
        <v>22</v>
      </c>
      <c r="M294" s="170">
        <v>15</v>
      </c>
      <c r="N294" s="170">
        <v>7</v>
      </c>
      <c r="O294" s="170">
        <v>18</v>
      </c>
      <c r="P294" s="170">
        <v>32</v>
      </c>
      <c r="Q294" s="170">
        <v>13</v>
      </c>
      <c r="R294" s="170">
        <v>3</v>
      </c>
      <c r="S294" s="170">
        <v>20</v>
      </c>
      <c r="T294" s="170">
        <v>19</v>
      </c>
      <c r="U294" s="155">
        <f>SUM(V294:AG294,AJ294:AN294)</f>
        <v>392</v>
      </c>
      <c r="V294" s="170">
        <v>70</v>
      </c>
      <c r="W294" s="170">
        <v>16</v>
      </c>
      <c r="X294" s="170">
        <v>37</v>
      </c>
      <c r="Y294" s="170">
        <v>18</v>
      </c>
      <c r="Z294" s="170">
        <v>15</v>
      </c>
      <c r="AA294" s="170">
        <v>23</v>
      </c>
      <c r="AB294" s="170">
        <v>3</v>
      </c>
      <c r="AC294" s="170">
        <v>12</v>
      </c>
      <c r="AD294" s="170">
        <v>18</v>
      </c>
      <c r="AE294" s="170">
        <v>19</v>
      </c>
      <c r="AF294" s="170">
        <v>7</v>
      </c>
      <c r="AG294" s="172">
        <v>29</v>
      </c>
      <c r="AH294" s="189"/>
      <c r="AI294" s="160" t="s">
        <v>661</v>
      </c>
      <c r="AJ294" s="170">
        <v>40</v>
      </c>
      <c r="AK294" s="170">
        <v>29</v>
      </c>
      <c r="AL294" s="170">
        <v>26</v>
      </c>
      <c r="AM294" s="170">
        <v>23</v>
      </c>
      <c r="AN294" s="175">
        <v>7</v>
      </c>
    </row>
    <row r="295" spans="1:40" s="185" customFormat="1" ht="18" customHeight="1">
      <c r="A295" s="187" t="s">
        <v>614</v>
      </c>
      <c r="B295" s="180" t="s">
        <v>95</v>
      </c>
      <c r="C295" s="147">
        <f>IF(SUM(E295:T295,V295:AG295,AJ295:AN295)=SUM(C296:C297),C296+C297,"ERR!!")</f>
        <v>4228</v>
      </c>
      <c r="D295" s="147">
        <f>IF(SUM(E295:T295)=SUM(D296:D297),D296+D297,"ERR!!")</f>
        <v>1928</v>
      </c>
      <c r="E295" s="179">
        <f aca="true" t="shared" si="213" ref="E295:AG295">E296+E297</f>
        <v>222</v>
      </c>
      <c r="F295" s="179">
        <f t="shared" si="213"/>
        <v>181</v>
      </c>
      <c r="G295" s="179">
        <f t="shared" si="213"/>
        <v>225</v>
      </c>
      <c r="H295" s="179">
        <f t="shared" si="213"/>
        <v>89</v>
      </c>
      <c r="I295" s="179">
        <f t="shared" si="213"/>
        <v>147</v>
      </c>
      <c r="J295" s="179">
        <f t="shared" si="213"/>
        <v>194</v>
      </c>
      <c r="K295" s="179">
        <f t="shared" si="213"/>
        <v>84</v>
      </c>
      <c r="L295" s="179">
        <f t="shared" si="213"/>
        <v>120</v>
      </c>
      <c r="M295" s="179">
        <f t="shared" si="213"/>
        <v>69</v>
      </c>
      <c r="N295" s="179">
        <f t="shared" si="213"/>
        <v>95</v>
      </c>
      <c r="O295" s="179">
        <f t="shared" si="213"/>
        <v>69</v>
      </c>
      <c r="P295" s="179">
        <f t="shared" si="213"/>
        <v>132</v>
      </c>
      <c r="Q295" s="179">
        <f t="shared" si="213"/>
        <v>53</v>
      </c>
      <c r="R295" s="179">
        <f t="shared" si="213"/>
        <v>20</v>
      </c>
      <c r="S295" s="179">
        <f t="shared" si="213"/>
        <v>114</v>
      </c>
      <c r="T295" s="179">
        <f t="shared" si="213"/>
        <v>114</v>
      </c>
      <c r="U295" s="147">
        <f>IF(SUM(V295:AG295,AJ295:AN295)=SUM(U296:U297),U296+U297,"ERR!!")</f>
        <v>2300</v>
      </c>
      <c r="V295" s="179">
        <f>V296+V297</f>
        <v>411</v>
      </c>
      <c r="W295" s="179">
        <f t="shared" si="213"/>
        <v>105</v>
      </c>
      <c r="X295" s="179">
        <f t="shared" si="213"/>
        <v>189</v>
      </c>
      <c r="Y295" s="179">
        <f t="shared" si="213"/>
        <v>101</v>
      </c>
      <c r="Z295" s="179">
        <f t="shared" si="213"/>
        <v>165</v>
      </c>
      <c r="AA295" s="179">
        <f t="shared" si="213"/>
        <v>96</v>
      </c>
      <c r="AB295" s="179">
        <f t="shared" si="213"/>
        <v>52</v>
      </c>
      <c r="AC295" s="179">
        <f t="shared" si="213"/>
        <v>88</v>
      </c>
      <c r="AD295" s="179">
        <f t="shared" si="213"/>
        <v>133</v>
      </c>
      <c r="AE295" s="179">
        <f t="shared" si="213"/>
        <v>105</v>
      </c>
      <c r="AF295" s="179">
        <f>SUM(AF298,AF301,AF304,AF307,AF310)</f>
        <v>44</v>
      </c>
      <c r="AG295" s="181">
        <f t="shared" si="213"/>
        <v>149</v>
      </c>
      <c r="AH295" s="188" t="s">
        <v>48</v>
      </c>
      <c r="AI295" s="169" t="s">
        <v>659</v>
      </c>
      <c r="AJ295" s="179">
        <f>AJ296+AJ297</f>
        <v>218</v>
      </c>
      <c r="AK295" s="179">
        <f>AK296+AK297</f>
        <v>136</v>
      </c>
      <c r="AL295" s="179">
        <f>AL296+AL297</f>
        <v>144</v>
      </c>
      <c r="AM295" s="179">
        <f>AM296+AM297</f>
        <v>121</v>
      </c>
      <c r="AN295" s="161">
        <f>AN296+AN297</f>
        <v>43</v>
      </c>
    </row>
    <row r="296" spans="1:40" ht="18" customHeight="1">
      <c r="A296" s="205"/>
      <c r="B296" s="182" t="s">
        <v>97</v>
      </c>
      <c r="C296" s="147">
        <f>SUM(E296:T296,V296:AG296,AJ296:AN296)</f>
        <v>1193</v>
      </c>
      <c r="D296" s="147">
        <f>SUM(E296:T296)</f>
        <v>511</v>
      </c>
      <c r="E296" s="161">
        <f aca="true" t="shared" si="214" ref="E296:AG297">SUM(E299,E302,E305,E308,E311)</f>
        <v>73</v>
      </c>
      <c r="F296" s="161">
        <f t="shared" si="214"/>
        <v>46</v>
      </c>
      <c r="G296" s="161">
        <f t="shared" si="214"/>
        <v>61</v>
      </c>
      <c r="H296" s="161">
        <f t="shared" si="214"/>
        <v>24</v>
      </c>
      <c r="I296" s="161">
        <f t="shared" si="214"/>
        <v>42</v>
      </c>
      <c r="J296" s="161">
        <f t="shared" si="214"/>
        <v>64</v>
      </c>
      <c r="K296" s="161">
        <f t="shared" si="214"/>
        <v>20</v>
      </c>
      <c r="L296" s="161">
        <f t="shared" si="214"/>
        <v>27</v>
      </c>
      <c r="M296" s="161">
        <f t="shared" si="214"/>
        <v>16</v>
      </c>
      <c r="N296" s="161">
        <f t="shared" si="214"/>
        <v>24</v>
      </c>
      <c r="O296" s="161">
        <f t="shared" si="214"/>
        <v>20</v>
      </c>
      <c r="P296" s="161">
        <f t="shared" si="214"/>
        <v>35</v>
      </c>
      <c r="Q296" s="161">
        <f t="shared" si="214"/>
        <v>8</v>
      </c>
      <c r="R296" s="161">
        <f t="shared" si="214"/>
        <v>6</v>
      </c>
      <c r="S296" s="161">
        <f t="shared" si="214"/>
        <v>23</v>
      </c>
      <c r="T296" s="161">
        <f t="shared" si="214"/>
        <v>22</v>
      </c>
      <c r="U296" s="147">
        <f>SUM(V296:AG296,AJ296:AN296)</f>
        <v>682</v>
      </c>
      <c r="V296" s="161">
        <f>SUM(V299,V302,V305,V308,V311)</f>
        <v>117</v>
      </c>
      <c r="W296" s="161">
        <f t="shared" si="214"/>
        <v>46</v>
      </c>
      <c r="X296" s="161">
        <f t="shared" si="214"/>
        <v>47</v>
      </c>
      <c r="Y296" s="161">
        <f t="shared" si="214"/>
        <v>26</v>
      </c>
      <c r="Z296" s="161">
        <f t="shared" si="214"/>
        <v>69</v>
      </c>
      <c r="AA296" s="161">
        <f t="shared" si="214"/>
        <v>43</v>
      </c>
      <c r="AB296" s="161">
        <f t="shared" si="214"/>
        <v>18</v>
      </c>
      <c r="AC296" s="161">
        <f t="shared" si="214"/>
        <v>28</v>
      </c>
      <c r="AD296" s="161">
        <f t="shared" si="214"/>
        <v>36</v>
      </c>
      <c r="AE296" s="161">
        <f t="shared" si="214"/>
        <v>22</v>
      </c>
      <c r="AF296" s="161">
        <f t="shared" si="214"/>
        <v>11</v>
      </c>
      <c r="AG296" s="162">
        <f t="shared" si="214"/>
        <v>42</v>
      </c>
      <c r="AH296" s="186"/>
      <c r="AI296" s="160" t="s">
        <v>660</v>
      </c>
      <c r="AJ296" s="161">
        <f aca="true" t="shared" si="215" ref="AJ296:AN297">SUM(AJ299,AJ302,AJ305,AJ308,AJ311)</f>
        <v>61</v>
      </c>
      <c r="AK296" s="161">
        <f t="shared" si="215"/>
        <v>35</v>
      </c>
      <c r="AL296" s="161">
        <f t="shared" si="215"/>
        <v>32</v>
      </c>
      <c r="AM296" s="161">
        <f t="shared" si="215"/>
        <v>36</v>
      </c>
      <c r="AN296" s="161">
        <f t="shared" si="215"/>
        <v>13</v>
      </c>
    </row>
    <row r="297" spans="1:40" ht="18" customHeight="1">
      <c r="A297" s="205"/>
      <c r="B297" s="182" t="s">
        <v>96</v>
      </c>
      <c r="C297" s="155">
        <f>SUM(E297:T297,V297:AG297,AJ297:AN297)</f>
        <v>3035</v>
      </c>
      <c r="D297" s="155">
        <f>SUM(E297:T297)</f>
        <v>1417</v>
      </c>
      <c r="E297" s="161">
        <f t="shared" si="214"/>
        <v>149</v>
      </c>
      <c r="F297" s="161">
        <f t="shared" si="214"/>
        <v>135</v>
      </c>
      <c r="G297" s="161">
        <f t="shared" si="214"/>
        <v>164</v>
      </c>
      <c r="H297" s="161">
        <f t="shared" si="214"/>
        <v>65</v>
      </c>
      <c r="I297" s="161">
        <f t="shared" si="214"/>
        <v>105</v>
      </c>
      <c r="J297" s="161">
        <f t="shared" si="214"/>
        <v>130</v>
      </c>
      <c r="K297" s="161">
        <f t="shared" si="214"/>
        <v>64</v>
      </c>
      <c r="L297" s="161">
        <f t="shared" si="214"/>
        <v>93</v>
      </c>
      <c r="M297" s="161">
        <f t="shared" si="214"/>
        <v>53</v>
      </c>
      <c r="N297" s="161">
        <f t="shared" si="214"/>
        <v>71</v>
      </c>
      <c r="O297" s="161">
        <f t="shared" si="214"/>
        <v>49</v>
      </c>
      <c r="P297" s="161">
        <f t="shared" si="214"/>
        <v>97</v>
      </c>
      <c r="Q297" s="161">
        <f t="shared" si="214"/>
        <v>45</v>
      </c>
      <c r="R297" s="161">
        <f t="shared" si="214"/>
        <v>14</v>
      </c>
      <c r="S297" s="161">
        <f t="shared" si="214"/>
        <v>91</v>
      </c>
      <c r="T297" s="161">
        <f t="shared" si="214"/>
        <v>92</v>
      </c>
      <c r="U297" s="155">
        <f>SUM(V297:AG297,AJ297:AN297)</f>
        <v>1618</v>
      </c>
      <c r="V297" s="161">
        <f>SUM(V300,V303,V306,V309,V312)</f>
        <v>294</v>
      </c>
      <c r="W297" s="161">
        <f t="shared" si="214"/>
        <v>59</v>
      </c>
      <c r="X297" s="161">
        <f t="shared" si="214"/>
        <v>142</v>
      </c>
      <c r="Y297" s="161">
        <f t="shared" si="214"/>
        <v>75</v>
      </c>
      <c r="Z297" s="161">
        <f t="shared" si="214"/>
        <v>96</v>
      </c>
      <c r="AA297" s="161">
        <f t="shared" si="214"/>
        <v>53</v>
      </c>
      <c r="AB297" s="161">
        <f t="shared" si="214"/>
        <v>34</v>
      </c>
      <c r="AC297" s="161">
        <f t="shared" si="214"/>
        <v>60</v>
      </c>
      <c r="AD297" s="161">
        <f t="shared" si="214"/>
        <v>97</v>
      </c>
      <c r="AE297" s="161">
        <f t="shared" si="214"/>
        <v>83</v>
      </c>
      <c r="AF297" s="161">
        <f t="shared" si="214"/>
        <v>33</v>
      </c>
      <c r="AG297" s="162">
        <f t="shared" si="214"/>
        <v>107</v>
      </c>
      <c r="AH297" s="189"/>
      <c r="AI297" s="160" t="s">
        <v>661</v>
      </c>
      <c r="AJ297" s="161">
        <f t="shared" si="215"/>
        <v>157</v>
      </c>
      <c r="AK297" s="161">
        <f t="shared" si="215"/>
        <v>101</v>
      </c>
      <c r="AL297" s="161">
        <f t="shared" si="215"/>
        <v>112</v>
      </c>
      <c r="AM297" s="161">
        <f t="shared" si="215"/>
        <v>85</v>
      </c>
      <c r="AN297" s="165">
        <f t="shared" si="215"/>
        <v>30</v>
      </c>
    </row>
    <row r="298" spans="1:40" s="185" customFormat="1" ht="18" customHeight="1">
      <c r="A298" s="187" t="s">
        <v>49</v>
      </c>
      <c r="B298" s="180" t="s">
        <v>95</v>
      </c>
      <c r="C298" s="147">
        <f>IF(SUM(E298:T298,V298:AG298,AJ298:AN298)=SUM(C299:C300),C299+C300,"ERR!!")</f>
        <v>1023</v>
      </c>
      <c r="D298" s="147">
        <f>IF(SUM(E298:T298)=SUM(D299:D300),D299+D300,"ERR!!")</f>
        <v>470</v>
      </c>
      <c r="E298" s="179">
        <f aca="true" t="shared" si="216" ref="E298:AE298">E299+E300</f>
        <v>50</v>
      </c>
      <c r="F298" s="179">
        <f t="shared" si="216"/>
        <v>47</v>
      </c>
      <c r="G298" s="179">
        <f t="shared" si="216"/>
        <v>47</v>
      </c>
      <c r="H298" s="179">
        <f t="shared" si="216"/>
        <v>19</v>
      </c>
      <c r="I298" s="179">
        <f t="shared" si="216"/>
        <v>41</v>
      </c>
      <c r="J298" s="179">
        <f t="shared" si="216"/>
        <v>51</v>
      </c>
      <c r="K298" s="179">
        <f t="shared" si="216"/>
        <v>21</v>
      </c>
      <c r="L298" s="179">
        <f t="shared" si="216"/>
        <v>32</v>
      </c>
      <c r="M298" s="179">
        <f>M299+M300</f>
        <v>13</v>
      </c>
      <c r="N298" s="179">
        <f>N299+N300</f>
        <v>21</v>
      </c>
      <c r="O298" s="179">
        <f t="shared" si="216"/>
        <v>18</v>
      </c>
      <c r="P298" s="179">
        <f t="shared" si="216"/>
        <v>34</v>
      </c>
      <c r="Q298" s="179">
        <f t="shared" si="216"/>
        <v>21</v>
      </c>
      <c r="R298" s="179">
        <f t="shared" si="216"/>
        <v>4</v>
      </c>
      <c r="S298" s="179">
        <f t="shared" si="216"/>
        <v>29</v>
      </c>
      <c r="T298" s="179">
        <f t="shared" si="216"/>
        <v>22</v>
      </c>
      <c r="U298" s="147">
        <f>IF(SUM(V298:AG298,AJ298:AN298)=SUM(U299:U300),U299+U300,"ERR!!")</f>
        <v>553</v>
      </c>
      <c r="V298" s="179">
        <f>V299+V300</f>
        <v>115</v>
      </c>
      <c r="W298" s="179">
        <f t="shared" si="216"/>
        <v>23</v>
      </c>
      <c r="X298" s="179">
        <f t="shared" si="216"/>
        <v>41</v>
      </c>
      <c r="Y298" s="179">
        <f t="shared" si="216"/>
        <v>21</v>
      </c>
      <c r="Z298" s="179">
        <f t="shared" si="216"/>
        <v>46</v>
      </c>
      <c r="AA298" s="179">
        <f t="shared" si="216"/>
        <v>24</v>
      </c>
      <c r="AB298" s="179">
        <f t="shared" si="216"/>
        <v>10</v>
      </c>
      <c r="AC298" s="179">
        <f t="shared" si="216"/>
        <v>15</v>
      </c>
      <c r="AD298" s="179">
        <f t="shared" si="216"/>
        <v>25</v>
      </c>
      <c r="AE298" s="179">
        <f t="shared" si="216"/>
        <v>12</v>
      </c>
      <c r="AF298" s="179">
        <f>AF299+AF300</f>
        <v>13</v>
      </c>
      <c r="AG298" s="181">
        <f>AG299+AG300</f>
        <v>47</v>
      </c>
      <c r="AH298" s="188" t="s">
        <v>50</v>
      </c>
      <c r="AI298" s="169" t="s">
        <v>659</v>
      </c>
      <c r="AJ298" s="179">
        <f>AJ299+AJ300</f>
        <v>59</v>
      </c>
      <c r="AK298" s="179">
        <f>AK299+AK300</f>
        <v>29</v>
      </c>
      <c r="AL298" s="179">
        <f>AL299+AL300</f>
        <v>40</v>
      </c>
      <c r="AM298" s="179">
        <f>AM299+AM300</f>
        <v>25</v>
      </c>
      <c r="AN298" s="161">
        <f>AN299+AN300</f>
        <v>8</v>
      </c>
    </row>
    <row r="299" spans="1:40" ht="18" customHeight="1">
      <c r="A299" s="205"/>
      <c r="B299" s="182" t="s">
        <v>97</v>
      </c>
      <c r="C299" s="147">
        <f>SUM(E299:T299,V299:AG299,AJ299:AN299)</f>
        <v>291</v>
      </c>
      <c r="D299" s="147">
        <f>SUM(E299:T299)</f>
        <v>131</v>
      </c>
      <c r="E299" s="170">
        <v>17</v>
      </c>
      <c r="F299" s="170">
        <v>13</v>
      </c>
      <c r="G299" s="170">
        <v>17</v>
      </c>
      <c r="H299" s="170">
        <v>3</v>
      </c>
      <c r="I299" s="170">
        <v>14</v>
      </c>
      <c r="J299" s="170">
        <v>14</v>
      </c>
      <c r="K299" s="170">
        <v>6</v>
      </c>
      <c r="L299" s="170">
        <v>7</v>
      </c>
      <c r="M299" s="170">
        <v>2</v>
      </c>
      <c r="N299" s="170">
        <v>6</v>
      </c>
      <c r="O299" s="170">
        <v>6</v>
      </c>
      <c r="P299" s="170">
        <v>10</v>
      </c>
      <c r="Q299" s="170">
        <v>3</v>
      </c>
      <c r="R299" s="170">
        <v>1</v>
      </c>
      <c r="S299" s="170">
        <v>7</v>
      </c>
      <c r="T299" s="170">
        <v>5</v>
      </c>
      <c r="U299" s="147">
        <f>SUM(V299:AG299,AJ299:AN299)</f>
        <v>160</v>
      </c>
      <c r="V299" s="170">
        <v>31</v>
      </c>
      <c r="W299" s="170">
        <v>9</v>
      </c>
      <c r="X299" s="170">
        <v>9</v>
      </c>
      <c r="Y299" s="170">
        <v>4</v>
      </c>
      <c r="Z299" s="170">
        <v>21</v>
      </c>
      <c r="AA299" s="170">
        <v>8</v>
      </c>
      <c r="AB299" s="170"/>
      <c r="AC299" s="170">
        <v>9</v>
      </c>
      <c r="AD299" s="170">
        <v>6</v>
      </c>
      <c r="AE299" s="170">
        <v>3</v>
      </c>
      <c r="AF299" s="170">
        <v>7</v>
      </c>
      <c r="AG299" s="172">
        <v>7</v>
      </c>
      <c r="AH299" s="186"/>
      <c r="AI299" s="160" t="s">
        <v>660</v>
      </c>
      <c r="AJ299" s="170">
        <v>21</v>
      </c>
      <c r="AK299" s="170">
        <v>7</v>
      </c>
      <c r="AL299" s="170">
        <v>7</v>
      </c>
      <c r="AM299" s="170">
        <v>9</v>
      </c>
      <c r="AN299" s="172">
        <v>2</v>
      </c>
    </row>
    <row r="300" spans="1:40" ht="18" customHeight="1">
      <c r="A300" s="206"/>
      <c r="B300" s="183" t="s">
        <v>96</v>
      </c>
      <c r="C300" s="155">
        <f>SUM(E300:T300,V300:AG300,AJ300:AN300)</f>
        <v>732</v>
      </c>
      <c r="D300" s="155">
        <f>SUM(E300:T300)</f>
        <v>339</v>
      </c>
      <c r="E300" s="174">
        <v>33</v>
      </c>
      <c r="F300" s="174">
        <v>34</v>
      </c>
      <c r="G300" s="174">
        <v>30</v>
      </c>
      <c r="H300" s="174">
        <v>16</v>
      </c>
      <c r="I300" s="174">
        <v>27</v>
      </c>
      <c r="J300" s="174">
        <v>37</v>
      </c>
      <c r="K300" s="174">
        <v>15</v>
      </c>
      <c r="L300" s="174">
        <v>25</v>
      </c>
      <c r="M300" s="174">
        <v>11</v>
      </c>
      <c r="N300" s="174">
        <v>15</v>
      </c>
      <c r="O300" s="174">
        <v>12</v>
      </c>
      <c r="P300" s="174">
        <v>24</v>
      </c>
      <c r="Q300" s="174">
        <v>18</v>
      </c>
      <c r="R300" s="174">
        <v>3</v>
      </c>
      <c r="S300" s="174">
        <v>22</v>
      </c>
      <c r="T300" s="174">
        <v>17</v>
      </c>
      <c r="U300" s="155">
        <f>SUM(V300:AG300,AJ300:AN300)</f>
        <v>393</v>
      </c>
      <c r="V300" s="174">
        <v>84</v>
      </c>
      <c r="W300" s="174">
        <v>14</v>
      </c>
      <c r="X300" s="174">
        <v>32</v>
      </c>
      <c r="Y300" s="174">
        <v>17</v>
      </c>
      <c r="Z300" s="174">
        <v>25</v>
      </c>
      <c r="AA300" s="174">
        <v>16</v>
      </c>
      <c r="AB300" s="174">
        <v>10</v>
      </c>
      <c r="AC300" s="174">
        <v>6</v>
      </c>
      <c r="AD300" s="174">
        <v>19</v>
      </c>
      <c r="AE300" s="174">
        <v>9</v>
      </c>
      <c r="AF300" s="174">
        <v>6</v>
      </c>
      <c r="AG300" s="175">
        <v>40</v>
      </c>
      <c r="AH300" s="186"/>
      <c r="AI300" s="164" t="s">
        <v>661</v>
      </c>
      <c r="AJ300" s="174">
        <v>38</v>
      </c>
      <c r="AK300" s="174">
        <v>22</v>
      </c>
      <c r="AL300" s="174">
        <v>33</v>
      </c>
      <c r="AM300" s="174">
        <v>16</v>
      </c>
      <c r="AN300" s="175">
        <v>6</v>
      </c>
    </row>
    <row r="301" spans="1:40" ht="18" customHeight="1">
      <c r="A301" s="189" t="s">
        <v>51</v>
      </c>
      <c r="B301" s="180" t="s">
        <v>95</v>
      </c>
      <c r="C301" s="147">
        <f>IF(SUM(E301:T301,V301:AG301,AJ301:AN301)=SUM(C302:C303),C302+C303,"ERR!!")</f>
        <v>898</v>
      </c>
      <c r="D301" s="147">
        <f>IF(SUM(E301:T301)=SUM(D302:D303),D302+D303,"ERR!!")</f>
        <v>406</v>
      </c>
      <c r="E301" s="179">
        <f aca="true" t="shared" si="217" ref="E301:Q301">E302+E303</f>
        <v>44</v>
      </c>
      <c r="F301" s="179">
        <f t="shared" si="217"/>
        <v>49</v>
      </c>
      <c r="G301" s="179">
        <f t="shared" si="217"/>
        <v>47</v>
      </c>
      <c r="H301" s="179">
        <f t="shared" si="217"/>
        <v>17</v>
      </c>
      <c r="I301" s="179">
        <f t="shared" si="217"/>
        <v>32</v>
      </c>
      <c r="J301" s="179">
        <f t="shared" si="217"/>
        <v>34</v>
      </c>
      <c r="K301" s="179">
        <f t="shared" si="217"/>
        <v>16</v>
      </c>
      <c r="L301" s="179">
        <f t="shared" si="217"/>
        <v>26</v>
      </c>
      <c r="M301" s="179">
        <f>M302+M303</f>
        <v>25</v>
      </c>
      <c r="N301" s="179">
        <f>N302+N303</f>
        <v>17</v>
      </c>
      <c r="O301" s="179">
        <f t="shared" si="217"/>
        <v>9</v>
      </c>
      <c r="P301" s="179">
        <f t="shared" si="217"/>
        <v>24</v>
      </c>
      <c r="Q301" s="179">
        <f t="shared" si="217"/>
        <v>7</v>
      </c>
      <c r="R301" s="179">
        <f>R302+R303</f>
        <v>6</v>
      </c>
      <c r="S301" s="179">
        <f>S302+S303</f>
        <v>30</v>
      </c>
      <c r="T301" s="179">
        <f>T302+T303</f>
        <v>23</v>
      </c>
      <c r="U301" s="147">
        <f>IF(SUM(V301:AG301,AJ301:AN301)=SUM(U302:U303),U302+U303,"ERR!!")</f>
        <v>492</v>
      </c>
      <c r="V301" s="179">
        <f>V302+V303</f>
        <v>84</v>
      </c>
      <c r="W301" s="179">
        <f aca="true" t="shared" si="218" ref="W301:AE301">W302+W303</f>
        <v>18</v>
      </c>
      <c r="X301" s="179">
        <f t="shared" si="218"/>
        <v>42</v>
      </c>
      <c r="Y301" s="179">
        <f t="shared" si="218"/>
        <v>19</v>
      </c>
      <c r="Z301" s="179">
        <f t="shared" si="218"/>
        <v>28</v>
      </c>
      <c r="AA301" s="179">
        <f t="shared" si="218"/>
        <v>19</v>
      </c>
      <c r="AB301" s="179">
        <f t="shared" si="218"/>
        <v>11</v>
      </c>
      <c r="AC301" s="179">
        <f t="shared" si="218"/>
        <v>20</v>
      </c>
      <c r="AD301" s="179">
        <f t="shared" si="218"/>
        <v>38</v>
      </c>
      <c r="AE301" s="179">
        <f t="shared" si="218"/>
        <v>28</v>
      </c>
      <c r="AF301" s="179">
        <f>AF302+AF303</f>
        <v>9</v>
      </c>
      <c r="AG301" s="181">
        <f>AG302+AG303</f>
        <v>36</v>
      </c>
      <c r="AH301" s="186" t="s">
        <v>52</v>
      </c>
      <c r="AI301" s="169" t="s">
        <v>659</v>
      </c>
      <c r="AJ301" s="179">
        <f>AJ302+AJ303</f>
        <v>47</v>
      </c>
      <c r="AK301" s="179">
        <f>AK302+AK303</f>
        <v>33</v>
      </c>
      <c r="AL301" s="179">
        <f>AL302+AL303</f>
        <v>23</v>
      </c>
      <c r="AM301" s="179">
        <f>AM302+AM303</f>
        <v>26</v>
      </c>
      <c r="AN301" s="161">
        <f>AN302+AN303</f>
        <v>11</v>
      </c>
    </row>
    <row r="302" spans="1:40" ht="18" customHeight="1">
      <c r="A302" s="205"/>
      <c r="B302" s="182" t="s">
        <v>97</v>
      </c>
      <c r="C302" s="147">
        <f>SUM(E302:T302,V302:AG302,AJ302:AN302)</f>
        <v>272</v>
      </c>
      <c r="D302" s="147">
        <f>SUM(E302:T302)</f>
        <v>114</v>
      </c>
      <c r="E302" s="170">
        <v>15</v>
      </c>
      <c r="F302" s="170">
        <v>17</v>
      </c>
      <c r="G302" s="170">
        <v>12</v>
      </c>
      <c r="H302" s="170">
        <v>6</v>
      </c>
      <c r="I302" s="170">
        <v>9</v>
      </c>
      <c r="J302" s="170">
        <v>12</v>
      </c>
      <c r="K302" s="170">
        <v>3</v>
      </c>
      <c r="L302" s="170">
        <v>6</v>
      </c>
      <c r="M302" s="170">
        <v>6</v>
      </c>
      <c r="N302" s="170">
        <v>3</v>
      </c>
      <c r="O302" s="170">
        <v>4</v>
      </c>
      <c r="P302" s="170">
        <v>4</v>
      </c>
      <c r="Q302" s="170">
        <v>2</v>
      </c>
      <c r="R302" s="170">
        <v>3</v>
      </c>
      <c r="S302" s="170">
        <v>7</v>
      </c>
      <c r="T302" s="170">
        <v>5</v>
      </c>
      <c r="U302" s="147">
        <f>SUM(V302:AG302,AJ302:AN302)</f>
        <v>158</v>
      </c>
      <c r="V302" s="170">
        <v>34</v>
      </c>
      <c r="W302" s="170">
        <v>8</v>
      </c>
      <c r="X302" s="170">
        <v>11</v>
      </c>
      <c r="Y302" s="170">
        <v>5</v>
      </c>
      <c r="Z302" s="170">
        <v>10</v>
      </c>
      <c r="AA302" s="170">
        <v>6</v>
      </c>
      <c r="AB302" s="170">
        <v>6</v>
      </c>
      <c r="AC302" s="170">
        <v>6</v>
      </c>
      <c r="AD302" s="170">
        <v>9</v>
      </c>
      <c r="AE302" s="170">
        <v>7</v>
      </c>
      <c r="AF302" s="170">
        <v>2</v>
      </c>
      <c r="AG302" s="172">
        <v>14</v>
      </c>
      <c r="AH302" s="186"/>
      <c r="AI302" s="160" t="s">
        <v>660</v>
      </c>
      <c r="AJ302" s="170">
        <v>13</v>
      </c>
      <c r="AK302" s="170">
        <v>9</v>
      </c>
      <c r="AL302" s="170">
        <v>7</v>
      </c>
      <c r="AM302" s="170">
        <v>7</v>
      </c>
      <c r="AN302" s="172">
        <v>4</v>
      </c>
    </row>
    <row r="303" spans="1:40" s="168" customFormat="1" ht="18" customHeight="1">
      <c r="A303" s="206"/>
      <c r="B303" s="183" t="s">
        <v>96</v>
      </c>
      <c r="C303" s="155">
        <f>SUM(E303:T303,V303:AG303,AJ303:AN303)</f>
        <v>626</v>
      </c>
      <c r="D303" s="155">
        <f>SUM(E303:T303)</f>
        <v>292</v>
      </c>
      <c r="E303" s="174">
        <v>29</v>
      </c>
      <c r="F303" s="174">
        <v>32</v>
      </c>
      <c r="G303" s="174">
        <v>35</v>
      </c>
      <c r="H303" s="174">
        <v>11</v>
      </c>
      <c r="I303" s="174">
        <v>23</v>
      </c>
      <c r="J303" s="174">
        <v>22</v>
      </c>
      <c r="K303" s="174">
        <v>13</v>
      </c>
      <c r="L303" s="174">
        <v>20</v>
      </c>
      <c r="M303" s="174">
        <v>19</v>
      </c>
      <c r="N303" s="174">
        <v>14</v>
      </c>
      <c r="O303" s="174">
        <v>5</v>
      </c>
      <c r="P303" s="174">
        <v>20</v>
      </c>
      <c r="Q303" s="174">
        <v>5</v>
      </c>
      <c r="R303" s="174">
        <v>3</v>
      </c>
      <c r="S303" s="174">
        <v>23</v>
      </c>
      <c r="T303" s="174">
        <v>18</v>
      </c>
      <c r="U303" s="155">
        <f>SUM(V303:AG303,AJ303:AN303)</f>
        <v>334</v>
      </c>
      <c r="V303" s="174">
        <v>50</v>
      </c>
      <c r="W303" s="174">
        <v>10</v>
      </c>
      <c r="X303" s="174">
        <v>31</v>
      </c>
      <c r="Y303" s="174">
        <v>14</v>
      </c>
      <c r="Z303" s="174">
        <v>18</v>
      </c>
      <c r="AA303" s="174">
        <v>13</v>
      </c>
      <c r="AB303" s="174">
        <v>5</v>
      </c>
      <c r="AC303" s="174">
        <v>14</v>
      </c>
      <c r="AD303" s="174">
        <v>29</v>
      </c>
      <c r="AE303" s="174">
        <v>21</v>
      </c>
      <c r="AF303" s="174">
        <v>7</v>
      </c>
      <c r="AG303" s="175">
        <v>22</v>
      </c>
      <c r="AH303" s="186"/>
      <c r="AI303" s="164" t="s">
        <v>661</v>
      </c>
      <c r="AJ303" s="174">
        <v>34</v>
      </c>
      <c r="AK303" s="174">
        <v>24</v>
      </c>
      <c r="AL303" s="174">
        <v>16</v>
      </c>
      <c r="AM303" s="174">
        <v>19</v>
      </c>
      <c r="AN303" s="175">
        <v>7</v>
      </c>
    </row>
    <row r="304" spans="1:40" ht="18" customHeight="1">
      <c r="A304" s="205" t="s">
        <v>53</v>
      </c>
      <c r="B304" s="182" t="s">
        <v>95</v>
      </c>
      <c r="C304" s="147">
        <f>IF(SUM(E304:T304,V304:AG304,AJ304:AN304)=SUM(C305:C306),C305+C306,"ERR!!")</f>
        <v>857</v>
      </c>
      <c r="D304" s="147">
        <f>IF(SUM(E304:T304)=SUM(D305:D306),D305+D306,"ERR!!")</f>
        <v>379</v>
      </c>
      <c r="E304" s="161">
        <f aca="true" t="shared" si="219" ref="E304:Q304">E305+E306</f>
        <v>47</v>
      </c>
      <c r="F304" s="161">
        <f t="shared" si="219"/>
        <v>27</v>
      </c>
      <c r="G304" s="161">
        <f t="shared" si="219"/>
        <v>52</v>
      </c>
      <c r="H304" s="161">
        <f t="shared" si="219"/>
        <v>19</v>
      </c>
      <c r="I304" s="161">
        <f t="shared" si="219"/>
        <v>29</v>
      </c>
      <c r="J304" s="161">
        <f t="shared" si="219"/>
        <v>41</v>
      </c>
      <c r="K304" s="161">
        <f t="shared" si="219"/>
        <v>13</v>
      </c>
      <c r="L304" s="161">
        <f t="shared" si="219"/>
        <v>23</v>
      </c>
      <c r="M304" s="161">
        <f>M305+M306</f>
        <v>14</v>
      </c>
      <c r="N304" s="161">
        <f>N305+N306</f>
        <v>20</v>
      </c>
      <c r="O304" s="161">
        <f t="shared" si="219"/>
        <v>13</v>
      </c>
      <c r="P304" s="161">
        <f t="shared" si="219"/>
        <v>31</v>
      </c>
      <c r="Q304" s="161">
        <f t="shared" si="219"/>
        <v>9</v>
      </c>
      <c r="R304" s="161">
        <f>R305+R306</f>
        <v>3</v>
      </c>
      <c r="S304" s="161">
        <f>S305+S306</f>
        <v>18</v>
      </c>
      <c r="T304" s="161">
        <f>T305+T306</f>
        <v>20</v>
      </c>
      <c r="U304" s="147">
        <f>IF(SUM(V304:AG304,AJ304:AN304)=SUM(U305:U306),U305+U306,"ERR!!")</f>
        <v>478</v>
      </c>
      <c r="V304" s="161">
        <f>V305+V306</f>
        <v>68</v>
      </c>
      <c r="W304" s="161">
        <f aca="true" t="shared" si="220" ref="W304:AE304">W305+W306</f>
        <v>22</v>
      </c>
      <c r="X304" s="161">
        <f t="shared" si="220"/>
        <v>42</v>
      </c>
      <c r="Y304" s="161">
        <f t="shared" si="220"/>
        <v>17</v>
      </c>
      <c r="Z304" s="161">
        <f t="shared" si="220"/>
        <v>36</v>
      </c>
      <c r="AA304" s="161">
        <f t="shared" si="220"/>
        <v>18</v>
      </c>
      <c r="AB304" s="161">
        <f t="shared" si="220"/>
        <v>16</v>
      </c>
      <c r="AC304" s="161">
        <f t="shared" si="220"/>
        <v>21</v>
      </c>
      <c r="AD304" s="161">
        <f t="shared" si="220"/>
        <v>29</v>
      </c>
      <c r="AE304" s="161">
        <f t="shared" si="220"/>
        <v>22</v>
      </c>
      <c r="AF304" s="161">
        <f>AF305+AF306</f>
        <v>6</v>
      </c>
      <c r="AG304" s="162">
        <f>AG305+AG306</f>
        <v>22</v>
      </c>
      <c r="AH304" s="206" t="s">
        <v>54</v>
      </c>
      <c r="AI304" s="160" t="s">
        <v>659</v>
      </c>
      <c r="AJ304" s="161">
        <f>AJ305+AJ306</f>
        <v>51</v>
      </c>
      <c r="AK304" s="161">
        <f>AK305+AK306</f>
        <v>37</v>
      </c>
      <c r="AL304" s="161">
        <f>AL305+AL306</f>
        <v>32</v>
      </c>
      <c r="AM304" s="161">
        <f>AM305+AM306</f>
        <v>28</v>
      </c>
      <c r="AN304" s="161">
        <f>AN305+AN306</f>
        <v>11</v>
      </c>
    </row>
    <row r="305" spans="1:40" ht="18" customHeight="1">
      <c r="A305" s="205"/>
      <c r="B305" s="182" t="s">
        <v>97</v>
      </c>
      <c r="C305" s="147">
        <f>SUM(E305:T305,V305:AG305,AJ305:AN305)</f>
        <v>248</v>
      </c>
      <c r="D305" s="147">
        <f>SUM(E305:T305)</f>
        <v>103</v>
      </c>
      <c r="E305" s="170">
        <v>15</v>
      </c>
      <c r="F305" s="170">
        <v>4</v>
      </c>
      <c r="G305" s="170">
        <v>15</v>
      </c>
      <c r="H305" s="170">
        <v>5</v>
      </c>
      <c r="I305" s="170">
        <v>7</v>
      </c>
      <c r="J305" s="170">
        <v>16</v>
      </c>
      <c r="K305" s="170">
        <v>1</v>
      </c>
      <c r="L305" s="170">
        <v>6</v>
      </c>
      <c r="M305" s="170">
        <v>6</v>
      </c>
      <c r="N305" s="170">
        <v>5</v>
      </c>
      <c r="O305" s="170">
        <v>3</v>
      </c>
      <c r="P305" s="170">
        <v>7</v>
      </c>
      <c r="Q305" s="170">
        <v>2</v>
      </c>
      <c r="R305" s="170">
        <v>1</v>
      </c>
      <c r="S305" s="170">
        <v>6</v>
      </c>
      <c r="T305" s="170">
        <v>4</v>
      </c>
      <c r="U305" s="147">
        <f>SUM(V305:AG305,AJ305:AN305)</f>
        <v>145</v>
      </c>
      <c r="V305" s="170">
        <v>20</v>
      </c>
      <c r="W305" s="170">
        <v>9</v>
      </c>
      <c r="X305" s="170">
        <v>14</v>
      </c>
      <c r="Y305" s="170">
        <v>3</v>
      </c>
      <c r="Z305" s="170">
        <v>13</v>
      </c>
      <c r="AA305" s="170">
        <v>11</v>
      </c>
      <c r="AB305" s="170">
        <v>6</v>
      </c>
      <c r="AC305" s="170">
        <v>6</v>
      </c>
      <c r="AD305" s="170">
        <v>8</v>
      </c>
      <c r="AE305" s="170">
        <v>3</v>
      </c>
      <c r="AF305" s="170">
        <v>1</v>
      </c>
      <c r="AG305" s="172">
        <v>9</v>
      </c>
      <c r="AH305" s="186"/>
      <c r="AI305" s="160" t="s">
        <v>660</v>
      </c>
      <c r="AJ305" s="170">
        <v>12</v>
      </c>
      <c r="AK305" s="170">
        <v>11</v>
      </c>
      <c r="AL305" s="170">
        <v>8</v>
      </c>
      <c r="AM305" s="170">
        <v>8</v>
      </c>
      <c r="AN305" s="172">
        <v>3</v>
      </c>
    </row>
    <row r="306" spans="1:40" s="168" customFormat="1" ht="18" customHeight="1">
      <c r="A306" s="206"/>
      <c r="B306" s="183" t="s">
        <v>96</v>
      </c>
      <c r="C306" s="155">
        <f>SUM(E306:T306,V306:AG306,AJ306:AN306)</f>
        <v>609</v>
      </c>
      <c r="D306" s="155">
        <f>SUM(E306:T306)</f>
        <v>276</v>
      </c>
      <c r="E306" s="174">
        <v>32</v>
      </c>
      <c r="F306" s="174">
        <v>23</v>
      </c>
      <c r="G306" s="174">
        <v>37</v>
      </c>
      <c r="H306" s="174">
        <v>14</v>
      </c>
      <c r="I306" s="174">
        <v>22</v>
      </c>
      <c r="J306" s="174">
        <v>25</v>
      </c>
      <c r="K306" s="174">
        <v>12</v>
      </c>
      <c r="L306" s="174">
        <v>17</v>
      </c>
      <c r="M306" s="174">
        <v>8</v>
      </c>
      <c r="N306" s="174">
        <v>15</v>
      </c>
      <c r="O306" s="174">
        <v>10</v>
      </c>
      <c r="P306" s="174">
        <v>24</v>
      </c>
      <c r="Q306" s="174">
        <v>7</v>
      </c>
      <c r="R306" s="174">
        <v>2</v>
      </c>
      <c r="S306" s="174">
        <v>12</v>
      </c>
      <c r="T306" s="174">
        <v>16</v>
      </c>
      <c r="U306" s="155">
        <f>SUM(V306:AG306,AJ306:AN306)</f>
        <v>333</v>
      </c>
      <c r="V306" s="174">
        <v>48</v>
      </c>
      <c r="W306" s="174">
        <v>13</v>
      </c>
      <c r="X306" s="174">
        <v>28</v>
      </c>
      <c r="Y306" s="174">
        <v>14</v>
      </c>
      <c r="Z306" s="174">
        <v>23</v>
      </c>
      <c r="AA306" s="174">
        <v>7</v>
      </c>
      <c r="AB306" s="174">
        <v>10</v>
      </c>
      <c r="AC306" s="174">
        <v>15</v>
      </c>
      <c r="AD306" s="174">
        <v>21</v>
      </c>
      <c r="AE306" s="174">
        <v>19</v>
      </c>
      <c r="AF306" s="174">
        <v>5</v>
      </c>
      <c r="AG306" s="175">
        <v>13</v>
      </c>
      <c r="AH306" s="186"/>
      <c r="AI306" s="164" t="s">
        <v>661</v>
      </c>
      <c r="AJ306" s="174">
        <v>39</v>
      </c>
      <c r="AK306" s="174">
        <v>26</v>
      </c>
      <c r="AL306" s="174">
        <v>24</v>
      </c>
      <c r="AM306" s="174">
        <v>20</v>
      </c>
      <c r="AN306" s="175">
        <v>8</v>
      </c>
    </row>
    <row r="307" spans="1:40" ht="18" customHeight="1">
      <c r="A307" s="204" t="s">
        <v>55</v>
      </c>
      <c r="B307" s="182" t="s">
        <v>95</v>
      </c>
      <c r="C307" s="147">
        <f>IF(SUM(E307:T307,V307:AG307,AJ307:AN307)=SUM(C308:C309),C308+C309,"ERR!!")</f>
        <v>841</v>
      </c>
      <c r="D307" s="147">
        <f>IF(SUM(E307:T307)=SUM(D308:D309),D308+D309,"ERR!!")</f>
        <v>375</v>
      </c>
      <c r="E307" s="161">
        <f aca="true" t="shared" si="221" ref="E307:Q307">E308+E309</f>
        <v>43</v>
      </c>
      <c r="F307" s="161">
        <f t="shared" si="221"/>
        <v>28</v>
      </c>
      <c r="G307" s="161">
        <f t="shared" si="221"/>
        <v>35</v>
      </c>
      <c r="H307" s="161">
        <f t="shared" si="221"/>
        <v>22</v>
      </c>
      <c r="I307" s="161">
        <f t="shared" si="221"/>
        <v>32</v>
      </c>
      <c r="J307" s="161">
        <f t="shared" si="221"/>
        <v>43</v>
      </c>
      <c r="K307" s="161">
        <f t="shared" si="221"/>
        <v>17</v>
      </c>
      <c r="L307" s="161">
        <f t="shared" si="221"/>
        <v>25</v>
      </c>
      <c r="M307" s="161">
        <f>M308+M309</f>
        <v>8</v>
      </c>
      <c r="N307" s="161">
        <f>N308+N309</f>
        <v>23</v>
      </c>
      <c r="O307" s="161">
        <f t="shared" si="221"/>
        <v>15</v>
      </c>
      <c r="P307" s="161">
        <f t="shared" si="221"/>
        <v>26</v>
      </c>
      <c r="Q307" s="161">
        <f t="shared" si="221"/>
        <v>7</v>
      </c>
      <c r="R307" s="161">
        <f>R308+R309</f>
        <v>3</v>
      </c>
      <c r="S307" s="161">
        <f>S308+S309</f>
        <v>21</v>
      </c>
      <c r="T307" s="161">
        <f>T308+T309</f>
        <v>27</v>
      </c>
      <c r="U307" s="147">
        <f>IF(SUM(V307:AG307,AJ307:AN307)=SUM(U308:U309),U308+U309,"ERR!!")</f>
        <v>466</v>
      </c>
      <c r="V307" s="161">
        <f>V308+V309</f>
        <v>85</v>
      </c>
      <c r="W307" s="161">
        <f aca="true" t="shared" si="222" ref="W307:AE307">W308+W309</f>
        <v>19</v>
      </c>
      <c r="X307" s="161">
        <f t="shared" si="222"/>
        <v>37</v>
      </c>
      <c r="Y307" s="161">
        <f t="shared" si="222"/>
        <v>25</v>
      </c>
      <c r="Z307" s="161">
        <f t="shared" si="222"/>
        <v>33</v>
      </c>
      <c r="AA307" s="161">
        <f t="shared" si="222"/>
        <v>23</v>
      </c>
      <c r="AB307" s="161">
        <f t="shared" si="222"/>
        <v>9</v>
      </c>
      <c r="AC307" s="161">
        <f t="shared" si="222"/>
        <v>21</v>
      </c>
      <c r="AD307" s="161">
        <f t="shared" si="222"/>
        <v>28</v>
      </c>
      <c r="AE307" s="161">
        <f t="shared" si="222"/>
        <v>28</v>
      </c>
      <c r="AF307" s="161">
        <f>AF308+AF309</f>
        <v>11</v>
      </c>
      <c r="AG307" s="162">
        <f>AG308+AG309</f>
        <v>26</v>
      </c>
      <c r="AH307" s="207" t="s">
        <v>56</v>
      </c>
      <c r="AI307" s="160" t="s">
        <v>659</v>
      </c>
      <c r="AJ307" s="161">
        <f>AJ308+AJ309</f>
        <v>36</v>
      </c>
      <c r="AK307" s="161">
        <f>AK308+AK309</f>
        <v>22</v>
      </c>
      <c r="AL307" s="161">
        <f>AL308+AL309</f>
        <v>30</v>
      </c>
      <c r="AM307" s="161">
        <f>AM308+AM309</f>
        <v>27</v>
      </c>
      <c r="AN307" s="161">
        <f>AN308+AN309</f>
        <v>6</v>
      </c>
    </row>
    <row r="308" spans="1:40" ht="18" customHeight="1">
      <c r="A308" s="205"/>
      <c r="B308" s="182" t="s">
        <v>97</v>
      </c>
      <c r="C308" s="147">
        <f>SUM(E308:T308,V308:AG308,AJ308:AN308)</f>
        <v>218</v>
      </c>
      <c r="D308" s="147">
        <f>SUM(E308:T308)</f>
        <v>92</v>
      </c>
      <c r="E308" s="170">
        <v>12</v>
      </c>
      <c r="F308" s="170">
        <v>7</v>
      </c>
      <c r="G308" s="170">
        <v>8</v>
      </c>
      <c r="H308" s="170">
        <v>6</v>
      </c>
      <c r="I308" s="170">
        <v>9</v>
      </c>
      <c r="J308" s="170">
        <v>15</v>
      </c>
      <c r="K308" s="170">
        <v>5</v>
      </c>
      <c r="L308" s="170">
        <v>4</v>
      </c>
      <c r="M308" s="170">
        <v>1</v>
      </c>
      <c r="N308" s="170">
        <v>8</v>
      </c>
      <c r="O308" s="170">
        <v>3</v>
      </c>
      <c r="P308" s="170">
        <v>9</v>
      </c>
      <c r="Q308" s="170"/>
      <c r="R308" s="170"/>
      <c r="S308" s="170">
        <v>2</v>
      </c>
      <c r="T308" s="170">
        <v>3</v>
      </c>
      <c r="U308" s="147">
        <f>SUM(V308:AG308,AJ308:AN308)</f>
        <v>126</v>
      </c>
      <c r="V308" s="170">
        <v>16</v>
      </c>
      <c r="W308" s="170">
        <v>9</v>
      </c>
      <c r="X308" s="170">
        <v>10</v>
      </c>
      <c r="Y308" s="170">
        <v>5</v>
      </c>
      <c r="Z308" s="170">
        <v>15</v>
      </c>
      <c r="AA308" s="170">
        <v>13</v>
      </c>
      <c r="AB308" s="170">
        <v>2</v>
      </c>
      <c r="AC308" s="170">
        <v>5</v>
      </c>
      <c r="AD308" s="170">
        <v>8</v>
      </c>
      <c r="AE308" s="170">
        <v>7</v>
      </c>
      <c r="AF308" s="170">
        <v>1</v>
      </c>
      <c r="AG308" s="172">
        <v>7</v>
      </c>
      <c r="AH308" s="186"/>
      <c r="AI308" s="160" t="s">
        <v>660</v>
      </c>
      <c r="AJ308" s="170">
        <v>9</v>
      </c>
      <c r="AK308" s="170">
        <v>5</v>
      </c>
      <c r="AL308" s="170">
        <v>5</v>
      </c>
      <c r="AM308" s="170">
        <v>8</v>
      </c>
      <c r="AN308" s="172">
        <v>1</v>
      </c>
    </row>
    <row r="309" spans="1:40" s="168" customFormat="1" ht="18" customHeight="1">
      <c r="A309" s="206"/>
      <c r="B309" s="183" t="s">
        <v>96</v>
      </c>
      <c r="C309" s="155">
        <f>SUM(E309:T309,V309:AG309,AJ309:AN309)</f>
        <v>623</v>
      </c>
      <c r="D309" s="155">
        <f>SUM(E309:T309)</f>
        <v>283</v>
      </c>
      <c r="E309" s="174">
        <v>31</v>
      </c>
      <c r="F309" s="174">
        <v>21</v>
      </c>
      <c r="G309" s="174">
        <v>27</v>
      </c>
      <c r="H309" s="174">
        <v>16</v>
      </c>
      <c r="I309" s="174">
        <v>23</v>
      </c>
      <c r="J309" s="174">
        <v>28</v>
      </c>
      <c r="K309" s="174">
        <v>12</v>
      </c>
      <c r="L309" s="174">
        <v>21</v>
      </c>
      <c r="M309" s="174">
        <v>7</v>
      </c>
      <c r="N309" s="174">
        <v>15</v>
      </c>
      <c r="O309" s="174">
        <v>12</v>
      </c>
      <c r="P309" s="174">
        <v>17</v>
      </c>
      <c r="Q309" s="174">
        <v>7</v>
      </c>
      <c r="R309" s="174">
        <v>3</v>
      </c>
      <c r="S309" s="174">
        <v>19</v>
      </c>
      <c r="T309" s="174">
        <v>24</v>
      </c>
      <c r="U309" s="155">
        <f>SUM(V309:AG309,AJ309:AN309)</f>
        <v>340</v>
      </c>
      <c r="V309" s="174">
        <v>69</v>
      </c>
      <c r="W309" s="174">
        <v>10</v>
      </c>
      <c r="X309" s="174">
        <v>27</v>
      </c>
      <c r="Y309" s="174">
        <v>20</v>
      </c>
      <c r="Z309" s="174">
        <v>18</v>
      </c>
      <c r="AA309" s="174">
        <v>10</v>
      </c>
      <c r="AB309" s="174">
        <v>7</v>
      </c>
      <c r="AC309" s="174">
        <v>16</v>
      </c>
      <c r="AD309" s="174">
        <v>20</v>
      </c>
      <c r="AE309" s="174">
        <v>21</v>
      </c>
      <c r="AF309" s="174">
        <v>10</v>
      </c>
      <c r="AG309" s="175">
        <v>19</v>
      </c>
      <c r="AH309" s="186"/>
      <c r="AI309" s="164" t="s">
        <v>661</v>
      </c>
      <c r="AJ309" s="174">
        <v>27</v>
      </c>
      <c r="AK309" s="174">
        <v>17</v>
      </c>
      <c r="AL309" s="174">
        <v>25</v>
      </c>
      <c r="AM309" s="174">
        <v>19</v>
      </c>
      <c r="AN309" s="175">
        <v>5</v>
      </c>
    </row>
    <row r="310" spans="1:40" ht="18" customHeight="1">
      <c r="A310" s="205" t="s">
        <v>57</v>
      </c>
      <c r="B310" s="182" t="s">
        <v>95</v>
      </c>
      <c r="C310" s="147">
        <f>IF(SUM(E310:T310,V310:AG310,AJ310:AN310)=SUM(C311:C312),C311+C312,"ERR!!")</f>
        <v>609</v>
      </c>
      <c r="D310" s="147">
        <f>IF(SUM(E310:T310)=SUM(D311:D312),D311+D312,"ERR!!")</f>
        <v>298</v>
      </c>
      <c r="E310" s="161">
        <f aca="true" t="shared" si="223" ref="E310:Q310">E311+E312</f>
        <v>38</v>
      </c>
      <c r="F310" s="161">
        <f t="shared" si="223"/>
        <v>30</v>
      </c>
      <c r="G310" s="161">
        <f t="shared" si="223"/>
        <v>44</v>
      </c>
      <c r="H310" s="161">
        <f t="shared" si="223"/>
        <v>12</v>
      </c>
      <c r="I310" s="161">
        <f t="shared" si="223"/>
        <v>13</v>
      </c>
      <c r="J310" s="161">
        <f t="shared" si="223"/>
        <v>25</v>
      </c>
      <c r="K310" s="161">
        <f t="shared" si="223"/>
        <v>17</v>
      </c>
      <c r="L310" s="161">
        <f t="shared" si="223"/>
        <v>14</v>
      </c>
      <c r="M310" s="161">
        <f>M311+M312</f>
        <v>9</v>
      </c>
      <c r="N310" s="161">
        <f>N311+N312</f>
        <v>14</v>
      </c>
      <c r="O310" s="161">
        <f t="shared" si="223"/>
        <v>14</v>
      </c>
      <c r="P310" s="161">
        <f t="shared" si="223"/>
        <v>17</v>
      </c>
      <c r="Q310" s="161">
        <f t="shared" si="223"/>
        <v>9</v>
      </c>
      <c r="R310" s="161">
        <f>R311+R312</f>
        <v>4</v>
      </c>
      <c r="S310" s="161">
        <f>S311+S312</f>
        <v>16</v>
      </c>
      <c r="T310" s="161">
        <f aca="true" t="shared" si="224" ref="T310:AG310">T311+T312</f>
        <v>22</v>
      </c>
      <c r="U310" s="147">
        <f>IF(SUM(V310:AG310,AJ310:AN310)=SUM(U311:U312),U311+U312,"ERR!!")</f>
        <v>311</v>
      </c>
      <c r="V310" s="161">
        <f>V311+V312</f>
        <v>59</v>
      </c>
      <c r="W310" s="161">
        <f t="shared" si="224"/>
        <v>23</v>
      </c>
      <c r="X310" s="161">
        <f t="shared" si="224"/>
        <v>27</v>
      </c>
      <c r="Y310" s="161">
        <f t="shared" si="224"/>
        <v>19</v>
      </c>
      <c r="Z310" s="161">
        <f t="shared" si="224"/>
        <v>22</v>
      </c>
      <c r="AA310" s="161">
        <f t="shared" si="224"/>
        <v>12</v>
      </c>
      <c r="AB310" s="161">
        <f t="shared" si="224"/>
        <v>6</v>
      </c>
      <c r="AC310" s="161">
        <f t="shared" si="224"/>
        <v>11</v>
      </c>
      <c r="AD310" s="161">
        <f t="shared" si="224"/>
        <v>13</v>
      </c>
      <c r="AE310" s="161">
        <f t="shared" si="224"/>
        <v>15</v>
      </c>
      <c r="AF310" s="161">
        <f t="shared" si="224"/>
        <v>5</v>
      </c>
      <c r="AG310" s="162">
        <f t="shared" si="224"/>
        <v>18</v>
      </c>
      <c r="AH310" s="206" t="s">
        <v>58</v>
      </c>
      <c r="AI310" s="160" t="s">
        <v>659</v>
      </c>
      <c r="AJ310" s="161">
        <f>AJ311+AJ312</f>
        <v>25</v>
      </c>
      <c r="AK310" s="161">
        <f>AK311+AK312</f>
        <v>15</v>
      </c>
      <c r="AL310" s="161">
        <f>AL311+AL312</f>
        <v>19</v>
      </c>
      <c r="AM310" s="161">
        <f>AM311+AM312</f>
        <v>15</v>
      </c>
      <c r="AN310" s="161">
        <f>AN311+AN312</f>
        <v>7</v>
      </c>
    </row>
    <row r="311" spans="1:40" ht="18" customHeight="1">
      <c r="A311" s="205"/>
      <c r="B311" s="182" t="s">
        <v>97</v>
      </c>
      <c r="C311" s="147">
        <f>SUM(E311:T311,V311:AG311,AJ311:AN311)</f>
        <v>164</v>
      </c>
      <c r="D311" s="147">
        <f>SUM(E311:T311)</f>
        <v>71</v>
      </c>
      <c r="E311" s="170">
        <v>14</v>
      </c>
      <c r="F311" s="170">
        <v>5</v>
      </c>
      <c r="G311" s="170">
        <v>9</v>
      </c>
      <c r="H311" s="170">
        <v>4</v>
      </c>
      <c r="I311" s="170">
        <v>3</v>
      </c>
      <c r="J311" s="170">
        <v>7</v>
      </c>
      <c r="K311" s="170">
        <v>5</v>
      </c>
      <c r="L311" s="170">
        <v>4</v>
      </c>
      <c r="M311" s="170">
        <v>1</v>
      </c>
      <c r="N311" s="170">
        <v>2</v>
      </c>
      <c r="O311" s="170">
        <v>4</v>
      </c>
      <c r="P311" s="170">
        <v>5</v>
      </c>
      <c r="Q311" s="170">
        <v>1</v>
      </c>
      <c r="R311" s="170">
        <v>1</v>
      </c>
      <c r="S311" s="170">
        <v>1</v>
      </c>
      <c r="T311" s="170">
        <v>5</v>
      </c>
      <c r="U311" s="147">
        <f>SUM(V311:AG311,AJ311:AN311)</f>
        <v>93</v>
      </c>
      <c r="V311" s="170">
        <v>16</v>
      </c>
      <c r="W311" s="170">
        <v>11</v>
      </c>
      <c r="X311" s="170">
        <v>3</v>
      </c>
      <c r="Y311" s="170">
        <v>9</v>
      </c>
      <c r="Z311" s="170">
        <v>10</v>
      </c>
      <c r="AA311" s="170">
        <v>5</v>
      </c>
      <c r="AB311" s="170">
        <v>4</v>
      </c>
      <c r="AC311" s="170">
        <v>2</v>
      </c>
      <c r="AD311" s="170">
        <v>5</v>
      </c>
      <c r="AE311" s="170">
        <v>2</v>
      </c>
      <c r="AF311" s="170"/>
      <c r="AG311" s="172">
        <v>5</v>
      </c>
      <c r="AH311" s="186"/>
      <c r="AI311" s="160" t="s">
        <v>660</v>
      </c>
      <c r="AJ311" s="170">
        <v>6</v>
      </c>
      <c r="AK311" s="170">
        <v>3</v>
      </c>
      <c r="AL311" s="170">
        <v>5</v>
      </c>
      <c r="AM311" s="170">
        <v>4</v>
      </c>
      <c r="AN311" s="172">
        <v>3</v>
      </c>
    </row>
    <row r="312" spans="1:40" s="168" customFormat="1" ht="18" customHeight="1">
      <c r="A312" s="206"/>
      <c r="B312" s="183" t="s">
        <v>96</v>
      </c>
      <c r="C312" s="155">
        <f>SUM(E312:T312,V312:AG312,AJ312:AN312)</f>
        <v>445</v>
      </c>
      <c r="D312" s="155">
        <f>SUM(E312:T312)</f>
        <v>227</v>
      </c>
      <c r="E312" s="174">
        <v>24</v>
      </c>
      <c r="F312" s="174">
        <v>25</v>
      </c>
      <c r="G312" s="174">
        <v>35</v>
      </c>
      <c r="H312" s="174">
        <v>8</v>
      </c>
      <c r="I312" s="174">
        <v>10</v>
      </c>
      <c r="J312" s="174">
        <v>18</v>
      </c>
      <c r="K312" s="174">
        <v>12</v>
      </c>
      <c r="L312" s="174">
        <v>10</v>
      </c>
      <c r="M312" s="174">
        <v>8</v>
      </c>
      <c r="N312" s="174">
        <v>12</v>
      </c>
      <c r="O312" s="174">
        <v>10</v>
      </c>
      <c r="P312" s="174">
        <v>12</v>
      </c>
      <c r="Q312" s="174">
        <v>8</v>
      </c>
      <c r="R312" s="174">
        <v>3</v>
      </c>
      <c r="S312" s="174">
        <v>15</v>
      </c>
      <c r="T312" s="174">
        <v>17</v>
      </c>
      <c r="U312" s="155">
        <f>SUM(V312:AG312,AJ312:AN312)</f>
        <v>218</v>
      </c>
      <c r="V312" s="174">
        <v>43</v>
      </c>
      <c r="W312" s="174">
        <v>12</v>
      </c>
      <c r="X312" s="174">
        <v>24</v>
      </c>
      <c r="Y312" s="174">
        <v>10</v>
      </c>
      <c r="Z312" s="174">
        <v>12</v>
      </c>
      <c r="AA312" s="174">
        <v>7</v>
      </c>
      <c r="AB312" s="174">
        <v>2</v>
      </c>
      <c r="AC312" s="174">
        <v>9</v>
      </c>
      <c r="AD312" s="174">
        <v>8</v>
      </c>
      <c r="AE312" s="174">
        <v>13</v>
      </c>
      <c r="AF312" s="174">
        <v>5</v>
      </c>
      <c r="AG312" s="175">
        <v>13</v>
      </c>
      <c r="AH312" s="186"/>
      <c r="AI312" s="164" t="s">
        <v>661</v>
      </c>
      <c r="AJ312" s="174">
        <v>19</v>
      </c>
      <c r="AK312" s="174">
        <v>12</v>
      </c>
      <c r="AL312" s="174">
        <v>14</v>
      </c>
      <c r="AM312" s="174">
        <v>11</v>
      </c>
      <c r="AN312" s="175">
        <v>4</v>
      </c>
    </row>
    <row r="313" spans="1:40" ht="18" customHeight="1">
      <c r="A313" s="204" t="s">
        <v>615</v>
      </c>
      <c r="B313" s="182" t="s">
        <v>95</v>
      </c>
      <c r="C313" s="147">
        <f>IF(SUM(E313:T313,V313:AG313,AJ313:AN313)=SUM(C314:C315),C314+C315,"ERR!!")</f>
        <v>1801</v>
      </c>
      <c r="D313" s="147">
        <f>IF(SUM(E313:T313)=SUM(D314:D315),D314+D315,"ERR!!")</f>
        <v>853</v>
      </c>
      <c r="E313" s="161">
        <f aca="true" t="shared" si="225" ref="E313:AG313">E314+E315</f>
        <v>87</v>
      </c>
      <c r="F313" s="161">
        <f t="shared" si="225"/>
        <v>70</v>
      </c>
      <c r="G313" s="161">
        <f t="shared" si="225"/>
        <v>100</v>
      </c>
      <c r="H313" s="161">
        <f t="shared" si="225"/>
        <v>29</v>
      </c>
      <c r="I313" s="161">
        <f t="shared" si="225"/>
        <v>74</v>
      </c>
      <c r="J313" s="161">
        <f t="shared" si="225"/>
        <v>91</v>
      </c>
      <c r="K313" s="161">
        <f t="shared" si="225"/>
        <v>29</v>
      </c>
      <c r="L313" s="161">
        <f t="shared" si="225"/>
        <v>58</v>
      </c>
      <c r="M313" s="161">
        <f t="shared" si="225"/>
        <v>39</v>
      </c>
      <c r="N313" s="161">
        <f t="shared" si="225"/>
        <v>51</v>
      </c>
      <c r="O313" s="161">
        <f t="shared" si="225"/>
        <v>26</v>
      </c>
      <c r="P313" s="161">
        <f t="shared" si="225"/>
        <v>55</v>
      </c>
      <c r="Q313" s="161">
        <f t="shared" si="225"/>
        <v>23</v>
      </c>
      <c r="R313" s="161">
        <f t="shared" si="225"/>
        <v>9</v>
      </c>
      <c r="S313" s="161">
        <f t="shared" si="225"/>
        <v>58</v>
      </c>
      <c r="T313" s="161">
        <f t="shared" si="225"/>
        <v>54</v>
      </c>
      <c r="U313" s="147">
        <f>IF(SUM(V313:AG313,AJ313:AN313)=SUM(U314:U315),U314+U315,"ERR!!")</f>
        <v>948</v>
      </c>
      <c r="V313" s="161">
        <f>V314+V315</f>
        <v>155</v>
      </c>
      <c r="W313" s="161">
        <f t="shared" si="225"/>
        <v>34</v>
      </c>
      <c r="X313" s="161">
        <f t="shared" si="225"/>
        <v>66</v>
      </c>
      <c r="Y313" s="161">
        <f t="shared" si="225"/>
        <v>50</v>
      </c>
      <c r="Z313" s="161">
        <f t="shared" si="225"/>
        <v>84</v>
      </c>
      <c r="AA313" s="161">
        <f t="shared" si="225"/>
        <v>45</v>
      </c>
      <c r="AB313" s="161">
        <f t="shared" si="225"/>
        <v>23</v>
      </c>
      <c r="AC313" s="161">
        <f t="shared" si="225"/>
        <v>39</v>
      </c>
      <c r="AD313" s="161">
        <f t="shared" si="225"/>
        <v>50</v>
      </c>
      <c r="AE313" s="161">
        <f t="shared" si="225"/>
        <v>40</v>
      </c>
      <c r="AF313" s="161">
        <f>SUM(AF316,AF319,AF322,AF325,AF328)</f>
        <v>19</v>
      </c>
      <c r="AG313" s="162">
        <f t="shared" si="225"/>
        <v>64</v>
      </c>
      <c r="AH313" s="207" t="s">
        <v>59</v>
      </c>
      <c r="AI313" s="160" t="s">
        <v>659</v>
      </c>
      <c r="AJ313" s="161">
        <f>AJ314+AJ315</f>
        <v>109</v>
      </c>
      <c r="AK313" s="161">
        <f>AK314+AK315</f>
        <v>56</v>
      </c>
      <c r="AL313" s="161">
        <f>AL314+AL315</f>
        <v>49</v>
      </c>
      <c r="AM313" s="161">
        <f>AM314+AM315</f>
        <v>45</v>
      </c>
      <c r="AN313" s="161">
        <f>AN314+AN315</f>
        <v>20</v>
      </c>
    </row>
    <row r="314" spans="1:40" ht="18" customHeight="1">
      <c r="A314" s="205"/>
      <c r="B314" s="182" t="s">
        <v>97</v>
      </c>
      <c r="C314" s="147">
        <f>SUM(E314:T314,V314:AG314,AJ314:AN314)</f>
        <v>435</v>
      </c>
      <c r="D314" s="147">
        <f>SUM(E314:T314)</f>
        <v>204</v>
      </c>
      <c r="E314" s="161">
        <f aca="true" t="shared" si="226" ref="E314:Q315">SUM(E317,E320,E323,E326,E329)</f>
        <v>23</v>
      </c>
      <c r="F314" s="161">
        <f t="shared" si="226"/>
        <v>18</v>
      </c>
      <c r="G314" s="161">
        <f t="shared" si="226"/>
        <v>18</v>
      </c>
      <c r="H314" s="161">
        <f t="shared" si="226"/>
        <v>11</v>
      </c>
      <c r="I314" s="161">
        <f t="shared" si="226"/>
        <v>19</v>
      </c>
      <c r="J314" s="161">
        <f t="shared" si="226"/>
        <v>26</v>
      </c>
      <c r="K314" s="161">
        <f t="shared" si="226"/>
        <v>7</v>
      </c>
      <c r="L314" s="161">
        <f t="shared" si="226"/>
        <v>14</v>
      </c>
      <c r="M314" s="161">
        <f t="shared" si="226"/>
        <v>6</v>
      </c>
      <c r="N314" s="161">
        <f t="shared" si="226"/>
        <v>10</v>
      </c>
      <c r="O314" s="161">
        <f t="shared" si="226"/>
        <v>6</v>
      </c>
      <c r="P314" s="161">
        <f t="shared" si="226"/>
        <v>13</v>
      </c>
      <c r="Q314" s="161">
        <f t="shared" si="226"/>
        <v>9</v>
      </c>
      <c r="R314" s="161">
        <f>SUM(R317,R320,R323,R326,R329)</f>
        <v>0</v>
      </c>
      <c r="S314" s="161">
        <f>SUM(S317,S320,S323,S326,S329)</f>
        <v>13</v>
      </c>
      <c r="T314" s="161">
        <f aca="true" t="shared" si="227" ref="T314:AG315">SUM(T317,T320,T323,T326,T329)</f>
        <v>11</v>
      </c>
      <c r="U314" s="147">
        <f>SUM(V314:AG314,AJ314:AN314)</f>
        <v>231</v>
      </c>
      <c r="V314" s="161">
        <f>SUM(V317,V320,V323,V326,V329)</f>
        <v>35</v>
      </c>
      <c r="W314" s="161">
        <f t="shared" si="227"/>
        <v>9</v>
      </c>
      <c r="X314" s="161">
        <f t="shared" si="227"/>
        <v>18</v>
      </c>
      <c r="Y314" s="161">
        <f t="shared" si="227"/>
        <v>14</v>
      </c>
      <c r="Z314" s="161">
        <f t="shared" si="227"/>
        <v>30</v>
      </c>
      <c r="AA314" s="161">
        <f t="shared" si="227"/>
        <v>15</v>
      </c>
      <c r="AB314" s="161">
        <f t="shared" si="227"/>
        <v>4</v>
      </c>
      <c r="AC314" s="161">
        <f t="shared" si="227"/>
        <v>12</v>
      </c>
      <c r="AD314" s="161">
        <f t="shared" si="227"/>
        <v>8</v>
      </c>
      <c r="AE314" s="161">
        <f t="shared" si="227"/>
        <v>9</v>
      </c>
      <c r="AF314" s="161">
        <f t="shared" si="227"/>
        <v>3</v>
      </c>
      <c r="AG314" s="162">
        <f t="shared" si="227"/>
        <v>20</v>
      </c>
      <c r="AH314" s="186"/>
      <c r="AI314" s="160" t="s">
        <v>660</v>
      </c>
      <c r="AJ314" s="161">
        <f aca="true" t="shared" si="228" ref="AJ314:AL315">SUM(AJ317,AJ320,AJ323,AJ326,AJ329)</f>
        <v>21</v>
      </c>
      <c r="AK314" s="161">
        <f t="shared" si="228"/>
        <v>10</v>
      </c>
      <c r="AL314" s="161">
        <f t="shared" si="228"/>
        <v>13</v>
      </c>
      <c r="AM314" s="161">
        <f>SUM(AM317,AM320,AM323,AM326,AM329)</f>
        <v>4</v>
      </c>
      <c r="AN314" s="161">
        <f>SUM(AN317,AN320,AN323,AN326,AN329)</f>
        <v>6</v>
      </c>
    </row>
    <row r="315" spans="1:40" ht="18" customHeight="1">
      <c r="A315" s="205"/>
      <c r="B315" s="182" t="s">
        <v>96</v>
      </c>
      <c r="C315" s="155">
        <f>SUM(E315:T315,V315:AG315,AJ315:AN315)</f>
        <v>1366</v>
      </c>
      <c r="D315" s="155">
        <f>SUM(E315:T315)</f>
        <v>649</v>
      </c>
      <c r="E315" s="161">
        <f t="shared" si="226"/>
        <v>64</v>
      </c>
      <c r="F315" s="161">
        <f t="shared" si="226"/>
        <v>52</v>
      </c>
      <c r="G315" s="161">
        <f t="shared" si="226"/>
        <v>82</v>
      </c>
      <c r="H315" s="161">
        <f t="shared" si="226"/>
        <v>18</v>
      </c>
      <c r="I315" s="161">
        <f t="shared" si="226"/>
        <v>55</v>
      </c>
      <c r="J315" s="161">
        <f t="shared" si="226"/>
        <v>65</v>
      </c>
      <c r="K315" s="161">
        <f t="shared" si="226"/>
        <v>22</v>
      </c>
      <c r="L315" s="161">
        <f t="shared" si="226"/>
        <v>44</v>
      </c>
      <c r="M315" s="161">
        <f t="shared" si="226"/>
        <v>33</v>
      </c>
      <c r="N315" s="161">
        <f t="shared" si="226"/>
        <v>41</v>
      </c>
      <c r="O315" s="161">
        <f t="shared" si="226"/>
        <v>20</v>
      </c>
      <c r="P315" s="161">
        <f t="shared" si="226"/>
        <v>42</v>
      </c>
      <c r="Q315" s="161">
        <f t="shared" si="226"/>
        <v>14</v>
      </c>
      <c r="R315" s="161">
        <f>SUM(R318,R321,R324,R327,R330)</f>
        <v>9</v>
      </c>
      <c r="S315" s="161">
        <f>SUM(S318,S321,S324,S327,S330)</f>
        <v>45</v>
      </c>
      <c r="T315" s="161">
        <f t="shared" si="227"/>
        <v>43</v>
      </c>
      <c r="U315" s="155">
        <f>SUM(V315:AG315,AJ315:AN315)</f>
        <v>717</v>
      </c>
      <c r="V315" s="161">
        <f>SUM(V318,V321,V324,V327,V330)</f>
        <v>120</v>
      </c>
      <c r="W315" s="161">
        <f t="shared" si="227"/>
        <v>25</v>
      </c>
      <c r="X315" s="161">
        <f t="shared" si="227"/>
        <v>48</v>
      </c>
      <c r="Y315" s="161">
        <f t="shared" si="227"/>
        <v>36</v>
      </c>
      <c r="Z315" s="161">
        <f t="shared" si="227"/>
        <v>54</v>
      </c>
      <c r="AA315" s="161">
        <f t="shared" si="227"/>
        <v>30</v>
      </c>
      <c r="AB315" s="161">
        <f t="shared" si="227"/>
        <v>19</v>
      </c>
      <c r="AC315" s="161">
        <f t="shared" si="227"/>
        <v>27</v>
      </c>
      <c r="AD315" s="161">
        <f t="shared" si="227"/>
        <v>42</v>
      </c>
      <c r="AE315" s="161">
        <f t="shared" si="227"/>
        <v>31</v>
      </c>
      <c r="AF315" s="161">
        <f t="shared" si="227"/>
        <v>16</v>
      </c>
      <c r="AG315" s="162">
        <f t="shared" si="227"/>
        <v>44</v>
      </c>
      <c r="AH315" s="189"/>
      <c r="AI315" s="160" t="s">
        <v>661</v>
      </c>
      <c r="AJ315" s="161">
        <f t="shared" si="228"/>
        <v>88</v>
      </c>
      <c r="AK315" s="161">
        <f t="shared" si="228"/>
        <v>46</v>
      </c>
      <c r="AL315" s="161">
        <f t="shared" si="228"/>
        <v>36</v>
      </c>
      <c r="AM315" s="161">
        <f>SUM(AM318,AM321,AM324,AM327,AM330)</f>
        <v>41</v>
      </c>
      <c r="AN315" s="165">
        <f>SUM(AN318,AN321,AN324,AN327,AN330)</f>
        <v>14</v>
      </c>
    </row>
    <row r="316" spans="1:40" s="185" customFormat="1" ht="18" customHeight="1">
      <c r="A316" s="187" t="s">
        <v>60</v>
      </c>
      <c r="B316" s="180" t="s">
        <v>95</v>
      </c>
      <c r="C316" s="147">
        <f>IF(SUM(E316:T316,V316:AG316,AJ316:AN316)=SUM(C317:C318),C317+C318,"ERR!!")</f>
        <v>520</v>
      </c>
      <c r="D316" s="147">
        <f>IF(SUM(E316:T316)=SUM(D317:D318),D317+D318,"ERR!!")</f>
        <v>256</v>
      </c>
      <c r="E316" s="179">
        <f aca="true" t="shared" si="229" ref="E316:AE316">E317+E318</f>
        <v>29</v>
      </c>
      <c r="F316" s="179">
        <f t="shared" si="229"/>
        <v>21</v>
      </c>
      <c r="G316" s="179">
        <f t="shared" si="229"/>
        <v>33</v>
      </c>
      <c r="H316" s="179">
        <f t="shared" si="229"/>
        <v>5</v>
      </c>
      <c r="I316" s="179">
        <f t="shared" si="229"/>
        <v>25</v>
      </c>
      <c r="J316" s="179">
        <f t="shared" si="229"/>
        <v>27</v>
      </c>
      <c r="K316" s="179">
        <f t="shared" si="229"/>
        <v>7</v>
      </c>
      <c r="L316" s="179">
        <f t="shared" si="229"/>
        <v>13</v>
      </c>
      <c r="M316" s="179">
        <f>M317+M318</f>
        <v>17</v>
      </c>
      <c r="N316" s="179">
        <f>N317+N318</f>
        <v>16</v>
      </c>
      <c r="O316" s="179">
        <f t="shared" si="229"/>
        <v>7</v>
      </c>
      <c r="P316" s="179">
        <f t="shared" si="229"/>
        <v>16</v>
      </c>
      <c r="Q316" s="179">
        <f t="shared" si="229"/>
        <v>8</v>
      </c>
      <c r="R316" s="179">
        <f t="shared" si="229"/>
        <v>3</v>
      </c>
      <c r="S316" s="179">
        <f t="shared" si="229"/>
        <v>15</v>
      </c>
      <c r="T316" s="179">
        <f t="shared" si="229"/>
        <v>14</v>
      </c>
      <c r="U316" s="147">
        <f>IF(SUM(V316:AG316,AJ316:AN316)=SUM(U317:U318),U317+U318,"ERR!!")</f>
        <v>264</v>
      </c>
      <c r="V316" s="179">
        <f>V317+V318</f>
        <v>44</v>
      </c>
      <c r="W316" s="179">
        <f t="shared" si="229"/>
        <v>12</v>
      </c>
      <c r="X316" s="179">
        <f t="shared" si="229"/>
        <v>21</v>
      </c>
      <c r="Y316" s="179">
        <f t="shared" si="229"/>
        <v>19</v>
      </c>
      <c r="Z316" s="179">
        <f t="shared" si="229"/>
        <v>25</v>
      </c>
      <c r="AA316" s="179">
        <f t="shared" si="229"/>
        <v>15</v>
      </c>
      <c r="AB316" s="179">
        <f t="shared" si="229"/>
        <v>6</v>
      </c>
      <c r="AC316" s="179">
        <f t="shared" si="229"/>
        <v>7</v>
      </c>
      <c r="AD316" s="179">
        <f t="shared" si="229"/>
        <v>11</v>
      </c>
      <c r="AE316" s="179">
        <f t="shared" si="229"/>
        <v>9</v>
      </c>
      <c r="AF316" s="179">
        <f>AF317+AF318</f>
        <v>7</v>
      </c>
      <c r="AG316" s="181">
        <f>AG317+AG318</f>
        <v>16</v>
      </c>
      <c r="AH316" s="188" t="s">
        <v>61</v>
      </c>
      <c r="AI316" s="169" t="s">
        <v>659</v>
      </c>
      <c r="AJ316" s="179">
        <f>AJ317+AJ318</f>
        <v>26</v>
      </c>
      <c r="AK316" s="179">
        <f>AK317+AK318</f>
        <v>16</v>
      </c>
      <c r="AL316" s="179">
        <f>AL317+AL318</f>
        <v>12</v>
      </c>
      <c r="AM316" s="179">
        <f>AM317+AM318</f>
        <v>14</v>
      </c>
      <c r="AN316" s="161">
        <f>AN317+AN318</f>
        <v>4</v>
      </c>
    </row>
    <row r="317" spans="1:40" ht="18" customHeight="1">
      <c r="A317" s="205"/>
      <c r="B317" s="182" t="s">
        <v>97</v>
      </c>
      <c r="C317" s="147">
        <f>SUM(E317:T317,V317:AG317,AJ317:AN317)</f>
        <v>134</v>
      </c>
      <c r="D317" s="147">
        <f>SUM(E317:T317)</f>
        <v>70</v>
      </c>
      <c r="E317" s="170">
        <v>10</v>
      </c>
      <c r="F317" s="170">
        <v>7</v>
      </c>
      <c r="G317" s="170">
        <v>7</v>
      </c>
      <c r="H317" s="170">
        <v>3</v>
      </c>
      <c r="I317" s="170">
        <v>6</v>
      </c>
      <c r="J317" s="170">
        <v>8</v>
      </c>
      <c r="K317" s="170">
        <v>1</v>
      </c>
      <c r="L317" s="170">
        <v>3</v>
      </c>
      <c r="M317" s="170">
        <v>2</v>
      </c>
      <c r="N317" s="170">
        <v>4</v>
      </c>
      <c r="O317" s="170">
        <v>1</v>
      </c>
      <c r="P317" s="170">
        <v>6</v>
      </c>
      <c r="Q317" s="170">
        <v>4</v>
      </c>
      <c r="R317" s="170"/>
      <c r="S317" s="170">
        <v>4</v>
      </c>
      <c r="T317" s="170">
        <v>4</v>
      </c>
      <c r="U317" s="147">
        <f>SUM(V317:AG317,AJ317:AN317)</f>
        <v>64</v>
      </c>
      <c r="V317" s="170">
        <v>12</v>
      </c>
      <c r="W317" s="170">
        <v>3</v>
      </c>
      <c r="X317" s="170">
        <v>4</v>
      </c>
      <c r="Y317" s="170">
        <v>5</v>
      </c>
      <c r="Z317" s="170">
        <v>9</v>
      </c>
      <c r="AA317" s="170">
        <v>3</v>
      </c>
      <c r="AB317" s="170"/>
      <c r="AC317" s="170">
        <v>4</v>
      </c>
      <c r="AD317" s="170">
        <v>1</v>
      </c>
      <c r="AE317" s="170">
        <v>1</v>
      </c>
      <c r="AF317" s="170">
        <v>2</v>
      </c>
      <c r="AG317" s="172">
        <v>5</v>
      </c>
      <c r="AH317" s="186"/>
      <c r="AI317" s="160" t="s">
        <v>660</v>
      </c>
      <c r="AJ317" s="170">
        <v>7</v>
      </c>
      <c r="AK317" s="170">
        <v>2</v>
      </c>
      <c r="AL317" s="170">
        <v>1</v>
      </c>
      <c r="AM317" s="170">
        <v>2</v>
      </c>
      <c r="AN317" s="172">
        <v>3</v>
      </c>
    </row>
    <row r="318" spans="1:40" ht="18" customHeight="1">
      <c r="A318" s="205"/>
      <c r="B318" s="182" t="s">
        <v>96</v>
      </c>
      <c r="C318" s="155">
        <f>SUM(E318:T318,V318:AG318,AJ318:AN318)</f>
        <v>386</v>
      </c>
      <c r="D318" s="155">
        <f>SUM(E318:T318)</f>
        <v>186</v>
      </c>
      <c r="E318" s="170">
        <v>19</v>
      </c>
      <c r="F318" s="170">
        <v>14</v>
      </c>
      <c r="G318" s="170">
        <v>26</v>
      </c>
      <c r="H318" s="170">
        <v>2</v>
      </c>
      <c r="I318" s="170">
        <v>19</v>
      </c>
      <c r="J318" s="170">
        <v>19</v>
      </c>
      <c r="K318" s="170">
        <v>6</v>
      </c>
      <c r="L318" s="170">
        <v>10</v>
      </c>
      <c r="M318" s="170">
        <v>15</v>
      </c>
      <c r="N318" s="170">
        <v>12</v>
      </c>
      <c r="O318" s="170">
        <v>6</v>
      </c>
      <c r="P318" s="170">
        <v>10</v>
      </c>
      <c r="Q318" s="170">
        <v>4</v>
      </c>
      <c r="R318" s="170">
        <v>3</v>
      </c>
      <c r="S318" s="170">
        <v>11</v>
      </c>
      <c r="T318" s="170">
        <v>10</v>
      </c>
      <c r="U318" s="155">
        <f>SUM(V318:AG318,AJ318:AN318)</f>
        <v>200</v>
      </c>
      <c r="V318" s="170">
        <v>32</v>
      </c>
      <c r="W318" s="170">
        <v>9</v>
      </c>
      <c r="X318" s="170">
        <v>17</v>
      </c>
      <c r="Y318" s="170">
        <v>14</v>
      </c>
      <c r="Z318" s="170">
        <v>16</v>
      </c>
      <c r="AA318" s="170">
        <v>12</v>
      </c>
      <c r="AB318" s="170">
        <v>6</v>
      </c>
      <c r="AC318" s="170">
        <v>3</v>
      </c>
      <c r="AD318" s="170">
        <v>10</v>
      </c>
      <c r="AE318" s="170">
        <v>8</v>
      </c>
      <c r="AF318" s="170">
        <v>5</v>
      </c>
      <c r="AG318" s="172">
        <v>11</v>
      </c>
      <c r="AH318" s="189"/>
      <c r="AI318" s="160" t="s">
        <v>661</v>
      </c>
      <c r="AJ318" s="170">
        <v>19</v>
      </c>
      <c r="AK318" s="170">
        <v>14</v>
      </c>
      <c r="AL318" s="170">
        <v>11</v>
      </c>
      <c r="AM318" s="170">
        <v>12</v>
      </c>
      <c r="AN318" s="175">
        <v>1</v>
      </c>
    </row>
    <row r="319" spans="1:40" s="185" customFormat="1" ht="18" customHeight="1">
      <c r="A319" s="189" t="s">
        <v>62</v>
      </c>
      <c r="B319" s="180" t="s">
        <v>95</v>
      </c>
      <c r="C319" s="147">
        <f>IF(SUM(E319:T319,V319:AG319,AJ319:AN319)=SUM(C320:C321),C320+C321,"ERR!!")</f>
        <v>425</v>
      </c>
      <c r="D319" s="147">
        <f>IF(SUM(E319:T319)=SUM(D320:D321),D320+D321,"ERR!!")</f>
        <v>196</v>
      </c>
      <c r="E319" s="179">
        <f aca="true" t="shared" si="230" ref="E319:Q319">E320+E321</f>
        <v>20</v>
      </c>
      <c r="F319" s="179">
        <f t="shared" si="230"/>
        <v>15</v>
      </c>
      <c r="G319" s="179">
        <f t="shared" si="230"/>
        <v>22</v>
      </c>
      <c r="H319" s="179">
        <f t="shared" si="230"/>
        <v>9</v>
      </c>
      <c r="I319" s="179">
        <f t="shared" si="230"/>
        <v>21</v>
      </c>
      <c r="J319" s="179">
        <f t="shared" si="230"/>
        <v>21</v>
      </c>
      <c r="K319" s="179">
        <f t="shared" si="230"/>
        <v>5</v>
      </c>
      <c r="L319" s="179">
        <f t="shared" si="230"/>
        <v>12</v>
      </c>
      <c r="M319" s="179">
        <f>M320+M321</f>
        <v>10</v>
      </c>
      <c r="N319" s="179">
        <f>N320+N321</f>
        <v>9</v>
      </c>
      <c r="O319" s="179">
        <f t="shared" si="230"/>
        <v>6</v>
      </c>
      <c r="P319" s="179">
        <f t="shared" si="230"/>
        <v>14</v>
      </c>
      <c r="Q319" s="179">
        <f t="shared" si="230"/>
        <v>5</v>
      </c>
      <c r="R319" s="179">
        <f>R320+R321</f>
        <v>1</v>
      </c>
      <c r="S319" s="179">
        <f>S320+S321</f>
        <v>14</v>
      </c>
      <c r="T319" s="179">
        <f>T320+T321</f>
        <v>12</v>
      </c>
      <c r="U319" s="147">
        <f>IF(SUM(V319:AG319,AJ319:AN319)=SUM(U320:U321),U320+U321,"ERR!!")</f>
        <v>229</v>
      </c>
      <c r="V319" s="179">
        <f>V320+V321</f>
        <v>44</v>
      </c>
      <c r="W319" s="179">
        <f aca="true" t="shared" si="231" ref="W319:AE319">W320+W321</f>
        <v>9</v>
      </c>
      <c r="X319" s="179">
        <f t="shared" si="231"/>
        <v>15</v>
      </c>
      <c r="Y319" s="179">
        <f t="shared" si="231"/>
        <v>9</v>
      </c>
      <c r="Z319" s="179">
        <f t="shared" si="231"/>
        <v>18</v>
      </c>
      <c r="AA319" s="179">
        <f t="shared" si="231"/>
        <v>10</v>
      </c>
      <c r="AB319" s="179">
        <f t="shared" si="231"/>
        <v>3</v>
      </c>
      <c r="AC319" s="179">
        <f t="shared" si="231"/>
        <v>14</v>
      </c>
      <c r="AD319" s="179">
        <f t="shared" si="231"/>
        <v>7</v>
      </c>
      <c r="AE319" s="179">
        <f t="shared" si="231"/>
        <v>13</v>
      </c>
      <c r="AF319" s="179">
        <f>AF320+AF321</f>
        <v>3</v>
      </c>
      <c r="AG319" s="181">
        <f>AG320+AG321</f>
        <v>17</v>
      </c>
      <c r="AH319" s="186" t="s">
        <v>63</v>
      </c>
      <c r="AI319" s="169" t="s">
        <v>659</v>
      </c>
      <c r="AJ319" s="179">
        <f>AJ320+AJ321</f>
        <v>23</v>
      </c>
      <c r="AK319" s="179">
        <f>AK320+AK321</f>
        <v>13</v>
      </c>
      <c r="AL319" s="179">
        <f>AL320+AL321</f>
        <v>11</v>
      </c>
      <c r="AM319" s="179">
        <f>AM320+AM321</f>
        <v>13</v>
      </c>
      <c r="AN319" s="161">
        <f>AN320+AN321</f>
        <v>7</v>
      </c>
    </row>
    <row r="320" spans="1:40" ht="18" customHeight="1">
      <c r="A320" s="205"/>
      <c r="B320" s="182" t="s">
        <v>97</v>
      </c>
      <c r="C320" s="147">
        <f>SUM(E320:T320,V320:AG320,AJ320:AN320)</f>
        <v>96</v>
      </c>
      <c r="D320" s="147">
        <f>SUM(E320:T320)</f>
        <v>47</v>
      </c>
      <c r="E320" s="170">
        <v>6</v>
      </c>
      <c r="F320" s="170">
        <v>2</v>
      </c>
      <c r="G320" s="170">
        <v>3</v>
      </c>
      <c r="H320" s="170">
        <v>3</v>
      </c>
      <c r="I320" s="170">
        <v>5</v>
      </c>
      <c r="J320" s="170">
        <v>8</v>
      </c>
      <c r="K320" s="170">
        <v>1</v>
      </c>
      <c r="L320" s="170">
        <v>3</v>
      </c>
      <c r="M320" s="170">
        <v>3</v>
      </c>
      <c r="N320" s="170">
        <v>1</v>
      </c>
      <c r="O320" s="170">
        <v>1</v>
      </c>
      <c r="P320" s="170">
        <v>3</v>
      </c>
      <c r="Q320" s="170">
        <v>1</v>
      </c>
      <c r="R320" s="170"/>
      <c r="S320" s="170">
        <v>5</v>
      </c>
      <c r="T320" s="170">
        <v>2</v>
      </c>
      <c r="U320" s="147">
        <f>SUM(V320:AG320,AJ320:AN320)</f>
        <v>49</v>
      </c>
      <c r="V320" s="170">
        <v>9</v>
      </c>
      <c r="W320" s="170">
        <v>2</v>
      </c>
      <c r="X320" s="170">
        <v>5</v>
      </c>
      <c r="Y320" s="170">
        <v>1</v>
      </c>
      <c r="Z320" s="170">
        <v>7</v>
      </c>
      <c r="AA320" s="170">
        <v>3</v>
      </c>
      <c r="AB320" s="170"/>
      <c r="AC320" s="170">
        <v>3</v>
      </c>
      <c r="AD320" s="170">
        <v>1</v>
      </c>
      <c r="AE320" s="170">
        <v>4</v>
      </c>
      <c r="AF320" s="170"/>
      <c r="AG320" s="172">
        <v>4</v>
      </c>
      <c r="AH320" s="186"/>
      <c r="AI320" s="160" t="s">
        <v>660</v>
      </c>
      <c r="AJ320" s="170">
        <v>3</v>
      </c>
      <c r="AK320" s="170">
        <v>2</v>
      </c>
      <c r="AL320" s="170">
        <v>3</v>
      </c>
      <c r="AM320" s="170"/>
      <c r="AN320" s="172">
        <v>2</v>
      </c>
    </row>
    <row r="321" spans="1:40" ht="18" customHeight="1">
      <c r="A321" s="205"/>
      <c r="B321" s="182" t="s">
        <v>96</v>
      </c>
      <c r="C321" s="155">
        <f>SUM(E321:T321,V321:AG321,AJ321:AN321)</f>
        <v>329</v>
      </c>
      <c r="D321" s="155">
        <f>SUM(E321:T321)</f>
        <v>149</v>
      </c>
      <c r="E321" s="170">
        <v>14</v>
      </c>
      <c r="F321" s="170">
        <v>13</v>
      </c>
      <c r="G321" s="170">
        <v>19</v>
      </c>
      <c r="H321" s="170">
        <v>6</v>
      </c>
      <c r="I321" s="170">
        <v>16</v>
      </c>
      <c r="J321" s="170">
        <v>13</v>
      </c>
      <c r="K321" s="170">
        <v>4</v>
      </c>
      <c r="L321" s="170">
        <v>9</v>
      </c>
      <c r="M321" s="170">
        <v>7</v>
      </c>
      <c r="N321" s="170">
        <v>8</v>
      </c>
      <c r="O321" s="170">
        <v>5</v>
      </c>
      <c r="P321" s="170">
        <v>11</v>
      </c>
      <c r="Q321" s="170">
        <v>4</v>
      </c>
      <c r="R321" s="170">
        <v>1</v>
      </c>
      <c r="S321" s="170">
        <v>9</v>
      </c>
      <c r="T321" s="170">
        <v>10</v>
      </c>
      <c r="U321" s="155">
        <f>SUM(V321:AG321,AJ321:AN321)</f>
        <v>180</v>
      </c>
      <c r="V321" s="170">
        <v>35</v>
      </c>
      <c r="W321" s="170">
        <v>7</v>
      </c>
      <c r="X321" s="170">
        <v>10</v>
      </c>
      <c r="Y321" s="170">
        <v>8</v>
      </c>
      <c r="Z321" s="170">
        <v>11</v>
      </c>
      <c r="AA321" s="170">
        <v>7</v>
      </c>
      <c r="AB321" s="170">
        <v>3</v>
      </c>
      <c r="AC321" s="170">
        <v>11</v>
      </c>
      <c r="AD321" s="170">
        <v>6</v>
      </c>
      <c r="AE321" s="170">
        <v>9</v>
      </c>
      <c r="AF321" s="170">
        <v>3</v>
      </c>
      <c r="AG321" s="172">
        <v>13</v>
      </c>
      <c r="AH321" s="189"/>
      <c r="AI321" s="160" t="s">
        <v>661</v>
      </c>
      <c r="AJ321" s="170">
        <v>20</v>
      </c>
      <c r="AK321" s="170">
        <v>11</v>
      </c>
      <c r="AL321" s="170">
        <v>8</v>
      </c>
      <c r="AM321" s="170">
        <v>13</v>
      </c>
      <c r="AN321" s="175">
        <v>5</v>
      </c>
    </row>
    <row r="322" spans="1:40" s="185" customFormat="1" ht="18" customHeight="1">
      <c r="A322" s="187" t="s">
        <v>64</v>
      </c>
      <c r="B322" s="180" t="s">
        <v>95</v>
      </c>
      <c r="C322" s="147">
        <f>IF(SUM(E322:T322,V322:AG322,AJ322:AN322)=SUM(C323:C324),C323+C324,"ERR!!")</f>
        <v>357</v>
      </c>
      <c r="D322" s="147">
        <f>IF(SUM(E322:T322)=SUM(D323:D324),D323+D324,"ERR!!")</f>
        <v>148</v>
      </c>
      <c r="E322" s="179">
        <f aca="true" t="shared" si="232" ref="E322:Q322">E323+E324</f>
        <v>14</v>
      </c>
      <c r="F322" s="179">
        <f t="shared" si="232"/>
        <v>10</v>
      </c>
      <c r="G322" s="179">
        <f t="shared" si="232"/>
        <v>20</v>
      </c>
      <c r="H322" s="179">
        <f t="shared" si="232"/>
        <v>7</v>
      </c>
      <c r="I322" s="179">
        <f t="shared" si="232"/>
        <v>8</v>
      </c>
      <c r="J322" s="179">
        <f t="shared" si="232"/>
        <v>13</v>
      </c>
      <c r="K322" s="179">
        <f t="shared" si="232"/>
        <v>8</v>
      </c>
      <c r="L322" s="179">
        <f t="shared" si="232"/>
        <v>11</v>
      </c>
      <c r="M322" s="179">
        <f>M323+M324</f>
        <v>4</v>
      </c>
      <c r="N322" s="179">
        <f>N323+N324</f>
        <v>14</v>
      </c>
      <c r="O322" s="179">
        <f t="shared" si="232"/>
        <v>4</v>
      </c>
      <c r="P322" s="179">
        <f t="shared" si="232"/>
        <v>8</v>
      </c>
      <c r="Q322" s="179">
        <f t="shared" si="232"/>
        <v>3</v>
      </c>
      <c r="R322" s="179">
        <f>R323+R324</f>
        <v>3</v>
      </c>
      <c r="S322" s="179">
        <f>S323+S324</f>
        <v>9</v>
      </c>
      <c r="T322" s="179">
        <f>T323+T324</f>
        <v>12</v>
      </c>
      <c r="U322" s="147">
        <f>IF(SUM(V322:AG322,AJ322:AN322)=SUM(U323:U324),U323+U324,"ERR!!")</f>
        <v>209</v>
      </c>
      <c r="V322" s="179">
        <f>V323+V324</f>
        <v>32</v>
      </c>
      <c r="W322" s="179">
        <f aca="true" t="shared" si="233" ref="W322:AE322">W323+W324</f>
        <v>5</v>
      </c>
      <c r="X322" s="179">
        <f t="shared" si="233"/>
        <v>10</v>
      </c>
      <c r="Y322" s="179">
        <f t="shared" si="233"/>
        <v>10</v>
      </c>
      <c r="Z322" s="179">
        <f t="shared" si="233"/>
        <v>17</v>
      </c>
      <c r="AA322" s="179">
        <f t="shared" si="233"/>
        <v>5</v>
      </c>
      <c r="AB322" s="179">
        <f t="shared" si="233"/>
        <v>7</v>
      </c>
      <c r="AC322" s="179">
        <f t="shared" si="233"/>
        <v>9</v>
      </c>
      <c r="AD322" s="179">
        <f t="shared" si="233"/>
        <v>13</v>
      </c>
      <c r="AE322" s="179">
        <f t="shared" si="233"/>
        <v>6</v>
      </c>
      <c r="AF322" s="179">
        <f>AF323+AF324</f>
        <v>5</v>
      </c>
      <c r="AG322" s="181">
        <f>AG323+AG324</f>
        <v>16</v>
      </c>
      <c r="AH322" s="188" t="s">
        <v>65</v>
      </c>
      <c r="AI322" s="169" t="s">
        <v>659</v>
      </c>
      <c r="AJ322" s="179">
        <f>AJ323+AJ324</f>
        <v>33</v>
      </c>
      <c r="AK322" s="179">
        <f>AK323+AK324</f>
        <v>14</v>
      </c>
      <c r="AL322" s="179">
        <f>AL323+AL324</f>
        <v>14</v>
      </c>
      <c r="AM322" s="179">
        <f>AM323+AM324</f>
        <v>7</v>
      </c>
      <c r="AN322" s="161">
        <f>AN323+AN324</f>
        <v>6</v>
      </c>
    </row>
    <row r="323" spans="1:40" ht="18" customHeight="1">
      <c r="A323" s="205"/>
      <c r="B323" s="182" t="s">
        <v>97</v>
      </c>
      <c r="C323" s="147">
        <f>SUM(E323:T323,V323:AG323,AJ323:AN323)</f>
        <v>90</v>
      </c>
      <c r="D323" s="147">
        <f>SUM(E323:T323)</f>
        <v>32</v>
      </c>
      <c r="E323" s="170">
        <v>2</v>
      </c>
      <c r="F323" s="170">
        <v>4</v>
      </c>
      <c r="G323" s="170">
        <v>5</v>
      </c>
      <c r="H323" s="170">
        <v>2</v>
      </c>
      <c r="I323" s="170">
        <v>3</v>
      </c>
      <c r="J323" s="170">
        <v>3</v>
      </c>
      <c r="K323" s="170"/>
      <c r="L323" s="170">
        <v>1</v>
      </c>
      <c r="M323" s="170"/>
      <c r="N323" s="170">
        <v>3</v>
      </c>
      <c r="O323" s="170"/>
      <c r="P323" s="170">
        <v>2</v>
      </c>
      <c r="Q323" s="170">
        <v>2</v>
      </c>
      <c r="R323" s="170"/>
      <c r="S323" s="170">
        <v>2</v>
      </c>
      <c r="T323" s="170">
        <v>3</v>
      </c>
      <c r="U323" s="147">
        <f>SUM(V323:AG323,AJ323:AN323)</f>
        <v>58</v>
      </c>
      <c r="V323" s="170">
        <v>7</v>
      </c>
      <c r="W323" s="170">
        <v>1</v>
      </c>
      <c r="X323" s="170">
        <v>2</v>
      </c>
      <c r="Y323" s="170">
        <v>5</v>
      </c>
      <c r="Z323" s="170">
        <v>8</v>
      </c>
      <c r="AA323" s="170">
        <v>5</v>
      </c>
      <c r="AB323" s="170">
        <v>2</v>
      </c>
      <c r="AC323" s="170">
        <v>2</v>
      </c>
      <c r="AD323" s="170">
        <v>3</v>
      </c>
      <c r="AE323" s="170">
        <v>2</v>
      </c>
      <c r="AF323" s="170"/>
      <c r="AG323" s="172">
        <v>8</v>
      </c>
      <c r="AH323" s="186"/>
      <c r="AI323" s="160" t="s">
        <v>660</v>
      </c>
      <c r="AJ323" s="170">
        <v>4</v>
      </c>
      <c r="AK323" s="170">
        <v>3</v>
      </c>
      <c r="AL323" s="170">
        <v>4</v>
      </c>
      <c r="AM323" s="170">
        <v>1</v>
      </c>
      <c r="AN323" s="172">
        <v>1</v>
      </c>
    </row>
    <row r="324" spans="1:40" ht="18" customHeight="1">
      <c r="A324" s="205"/>
      <c r="B324" s="182" t="s">
        <v>96</v>
      </c>
      <c r="C324" s="155">
        <f>SUM(E324:T324,V324:AG324,AJ324:AN324)</f>
        <v>267</v>
      </c>
      <c r="D324" s="155">
        <f>SUM(E324:T324)</f>
        <v>116</v>
      </c>
      <c r="E324" s="170">
        <v>12</v>
      </c>
      <c r="F324" s="170">
        <v>6</v>
      </c>
      <c r="G324" s="170">
        <v>15</v>
      </c>
      <c r="H324" s="170">
        <v>5</v>
      </c>
      <c r="I324" s="170">
        <v>5</v>
      </c>
      <c r="J324" s="170">
        <v>10</v>
      </c>
      <c r="K324" s="170">
        <v>8</v>
      </c>
      <c r="L324" s="170">
        <v>10</v>
      </c>
      <c r="M324" s="170">
        <v>4</v>
      </c>
      <c r="N324" s="170">
        <v>11</v>
      </c>
      <c r="O324" s="170">
        <v>4</v>
      </c>
      <c r="P324" s="170">
        <v>6</v>
      </c>
      <c r="Q324" s="170">
        <v>1</v>
      </c>
      <c r="R324" s="170">
        <v>3</v>
      </c>
      <c r="S324" s="170">
        <v>7</v>
      </c>
      <c r="T324" s="170">
        <v>9</v>
      </c>
      <c r="U324" s="155">
        <f>SUM(V324:AG324,AJ324:AN324)</f>
        <v>151</v>
      </c>
      <c r="V324" s="170">
        <v>25</v>
      </c>
      <c r="W324" s="170">
        <v>4</v>
      </c>
      <c r="X324" s="170">
        <v>8</v>
      </c>
      <c r="Y324" s="170">
        <v>5</v>
      </c>
      <c r="Z324" s="170">
        <v>9</v>
      </c>
      <c r="AA324" s="170"/>
      <c r="AB324" s="170">
        <v>5</v>
      </c>
      <c r="AC324" s="170">
        <v>7</v>
      </c>
      <c r="AD324" s="170">
        <v>10</v>
      </c>
      <c r="AE324" s="170">
        <v>4</v>
      </c>
      <c r="AF324" s="170">
        <v>5</v>
      </c>
      <c r="AG324" s="172">
        <v>8</v>
      </c>
      <c r="AH324" s="189"/>
      <c r="AI324" s="160" t="s">
        <v>661</v>
      </c>
      <c r="AJ324" s="170">
        <v>29</v>
      </c>
      <c r="AK324" s="170">
        <v>11</v>
      </c>
      <c r="AL324" s="170">
        <v>10</v>
      </c>
      <c r="AM324" s="170">
        <v>6</v>
      </c>
      <c r="AN324" s="175">
        <v>5</v>
      </c>
    </row>
    <row r="325" spans="1:40" s="185" customFormat="1" ht="18" customHeight="1">
      <c r="A325" s="189" t="s">
        <v>66</v>
      </c>
      <c r="B325" s="180" t="s">
        <v>95</v>
      </c>
      <c r="C325" s="147">
        <f>IF(SUM(E325:T325,V325:AG325,AJ325:AN325)=SUM(C326:C327),C326+C327,"ERR!!")</f>
        <v>295</v>
      </c>
      <c r="D325" s="147">
        <f>IF(SUM(E325:T325)=SUM(D326:D327),D326+D327,"ERR!!")</f>
        <v>149</v>
      </c>
      <c r="E325" s="179">
        <f aca="true" t="shared" si="234" ref="E325:Q325">E326+E327</f>
        <v>11</v>
      </c>
      <c r="F325" s="179">
        <f t="shared" si="234"/>
        <v>13</v>
      </c>
      <c r="G325" s="179">
        <f t="shared" si="234"/>
        <v>16</v>
      </c>
      <c r="H325" s="179">
        <f t="shared" si="234"/>
        <v>5</v>
      </c>
      <c r="I325" s="179">
        <f t="shared" si="234"/>
        <v>11</v>
      </c>
      <c r="J325" s="179">
        <f t="shared" si="234"/>
        <v>18</v>
      </c>
      <c r="K325" s="179">
        <f t="shared" si="234"/>
        <v>5</v>
      </c>
      <c r="L325" s="179">
        <f t="shared" si="234"/>
        <v>14</v>
      </c>
      <c r="M325" s="179">
        <f>M326+M327</f>
        <v>6</v>
      </c>
      <c r="N325" s="179">
        <f>N326+N327</f>
        <v>9</v>
      </c>
      <c r="O325" s="179">
        <f t="shared" si="234"/>
        <v>5</v>
      </c>
      <c r="P325" s="179">
        <f t="shared" si="234"/>
        <v>9</v>
      </c>
      <c r="Q325" s="179">
        <f t="shared" si="234"/>
        <v>4</v>
      </c>
      <c r="R325" s="179">
        <f>R326+R327</f>
        <v>1</v>
      </c>
      <c r="S325" s="179">
        <f>S326+S327</f>
        <v>12</v>
      </c>
      <c r="T325" s="179">
        <f>T326+T327</f>
        <v>10</v>
      </c>
      <c r="U325" s="147">
        <f>IF(SUM(V325:AG325,AJ325:AN325)=SUM(U326:U327),U326+U327,"ERR!!")</f>
        <v>146</v>
      </c>
      <c r="V325" s="179">
        <f>V326+V327</f>
        <v>18</v>
      </c>
      <c r="W325" s="179">
        <f aca="true" t="shared" si="235" ref="W325:AE325">W326+W327</f>
        <v>6</v>
      </c>
      <c r="X325" s="179">
        <f t="shared" si="235"/>
        <v>11</v>
      </c>
      <c r="Y325" s="179">
        <f t="shared" si="235"/>
        <v>8</v>
      </c>
      <c r="Z325" s="179">
        <f t="shared" si="235"/>
        <v>13</v>
      </c>
      <c r="AA325" s="179">
        <f t="shared" si="235"/>
        <v>9</v>
      </c>
      <c r="AB325" s="179">
        <f t="shared" si="235"/>
        <v>2</v>
      </c>
      <c r="AC325" s="179">
        <f t="shared" si="235"/>
        <v>5</v>
      </c>
      <c r="AD325" s="179">
        <f t="shared" si="235"/>
        <v>11</v>
      </c>
      <c r="AE325" s="179">
        <f t="shared" si="235"/>
        <v>8</v>
      </c>
      <c r="AF325" s="179">
        <f>AF326+AF327</f>
        <v>4</v>
      </c>
      <c r="AG325" s="181">
        <f>AG326+AG327</f>
        <v>9</v>
      </c>
      <c r="AH325" s="186" t="s">
        <v>67</v>
      </c>
      <c r="AI325" s="169" t="s">
        <v>659</v>
      </c>
      <c r="AJ325" s="179">
        <f>AJ326+AJ327</f>
        <v>15</v>
      </c>
      <c r="AK325" s="179">
        <f>AK326+AK327</f>
        <v>7</v>
      </c>
      <c r="AL325" s="179">
        <f>AL326+AL327</f>
        <v>10</v>
      </c>
      <c r="AM325" s="179">
        <f>AM326+AM327</f>
        <v>8</v>
      </c>
      <c r="AN325" s="161">
        <f>AN326+AN327</f>
        <v>2</v>
      </c>
    </row>
    <row r="326" spans="1:40" ht="18" customHeight="1">
      <c r="A326" s="205"/>
      <c r="B326" s="182" t="s">
        <v>97</v>
      </c>
      <c r="C326" s="147">
        <f>SUM(E326:T326,V326:AG326,AJ326:AN326)</f>
        <v>71</v>
      </c>
      <c r="D326" s="147">
        <f>SUM(E326:T326)</f>
        <v>39</v>
      </c>
      <c r="E326" s="170">
        <v>4</v>
      </c>
      <c r="F326" s="170">
        <v>3</v>
      </c>
      <c r="G326" s="170">
        <v>3</v>
      </c>
      <c r="H326" s="170">
        <v>3</v>
      </c>
      <c r="I326" s="170">
        <v>4</v>
      </c>
      <c r="J326" s="170">
        <v>4</v>
      </c>
      <c r="K326" s="170">
        <v>2</v>
      </c>
      <c r="L326" s="170">
        <v>7</v>
      </c>
      <c r="M326" s="170">
        <v>1</v>
      </c>
      <c r="N326" s="170">
        <v>2</v>
      </c>
      <c r="O326" s="170">
        <v>3</v>
      </c>
      <c r="P326" s="170"/>
      <c r="Q326" s="170">
        <v>1</v>
      </c>
      <c r="R326" s="170"/>
      <c r="S326" s="170">
        <v>1</v>
      </c>
      <c r="T326" s="170">
        <v>1</v>
      </c>
      <c r="U326" s="147">
        <f>SUM(V326:AG326,AJ326:AN326)</f>
        <v>32</v>
      </c>
      <c r="V326" s="170">
        <v>3</v>
      </c>
      <c r="W326" s="170">
        <v>2</v>
      </c>
      <c r="X326" s="170">
        <v>2</v>
      </c>
      <c r="Y326" s="170">
        <v>2</v>
      </c>
      <c r="Z326" s="170">
        <v>3</v>
      </c>
      <c r="AA326" s="170">
        <v>2</v>
      </c>
      <c r="AB326" s="170"/>
      <c r="AC326" s="170">
        <v>1</v>
      </c>
      <c r="AD326" s="170">
        <v>1</v>
      </c>
      <c r="AE326" s="170">
        <v>2</v>
      </c>
      <c r="AF326" s="170">
        <v>1</v>
      </c>
      <c r="AG326" s="172">
        <v>2</v>
      </c>
      <c r="AH326" s="186"/>
      <c r="AI326" s="160" t="s">
        <v>660</v>
      </c>
      <c r="AJ326" s="170">
        <v>3</v>
      </c>
      <c r="AK326" s="170">
        <v>3</v>
      </c>
      <c r="AL326" s="170">
        <v>4</v>
      </c>
      <c r="AM326" s="170">
        <v>1</v>
      </c>
      <c r="AN326" s="172"/>
    </row>
    <row r="327" spans="1:40" ht="18" customHeight="1">
      <c r="A327" s="205"/>
      <c r="B327" s="182" t="s">
        <v>96</v>
      </c>
      <c r="C327" s="155">
        <f>SUM(E327:T327,V327:AG327,AJ327:AN327)</f>
        <v>224</v>
      </c>
      <c r="D327" s="155">
        <f>SUM(E327:T327)</f>
        <v>110</v>
      </c>
      <c r="E327" s="170">
        <v>7</v>
      </c>
      <c r="F327" s="170">
        <v>10</v>
      </c>
      <c r="G327" s="170">
        <v>13</v>
      </c>
      <c r="H327" s="170">
        <v>2</v>
      </c>
      <c r="I327" s="170">
        <v>7</v>
      </c>
      <c r="J327" s="170">
        <v>14</v>
      </c>
      <c r="K327" s="170">
        <v>3</v>
      </c>
      <c r="L327" s="170">
        <v>7</v>
      </c>
      <c r="M327" s="170">
        <v>5</v>
      </c>
      <c r="N327" s="170">
        <v>7</v>
      </c>
      <c r="O327" s="170">
        <v>2</v>
      </c>
      <c r="P327" s="170">
        <v>9</v>
      </c>
      <c r="Q327" s="170">
        <v>3</v>
      </c>
      <c r="R327" s="170">
        <v>1</v>
      </c>
      <c r="S327" s="170">
        <v>11</v>
      </c>
      <c r="T327" s="170">
        <v>9</v>
      </c>
      <c r="U327" s="155">
        <f>SUM(V327:AG327,AJ327:AN327)</f>
        <v>114</v>
      </c>
      <c r="V327" s="170">
        <v>15</v>
      </c>
      <c r="W327" s="170">
        <v>4</v>
      </c>
      <c r="X327" s="170">
        <v>9</v>
      </c>
      <c r="Y327" s="170">
        <v>6</v>
      </c>
      <c r="Z327" s="170">
        <v>10</v>
      </c>
      <c r="AA327" s="170">
        <v>7</v>
      </c>
      <c r="AB327" s="170">
        <v>2</v>
      </c>
      <c r="AC327" s="170">
        <v>4</v>
      </c>
      <c r="AD327" s="170">
        <v>10</v>
      </c>
      <c r="AE327" s="170">
        <v>6</v>
      </c>
      <c r="AF327" s="170">
        <v>3</v>
      </c>
      <c r="AG327" s="172">
        <v>7</v>
      </c>
      <c r="AH327" s="189"/>
      <c r="AI327" s="160" t="s">
        <v>661</v>
      </c>
      <c r="AJ327" s="170">
        <v>12</v>
      </c>
      <c r="AK327" s="170">
        <v>4</v>
      </c>
      <c r="AL327" s="170">
        <v>6</v>
      </c>
      <c r="AM327" s="170">
        <v>7</v>
      </c>
      <c r="AN327" s="175">
        <v>2</v>
      </c>
    </row>
    <row r="328" spans="1:40" s="185" customFormat="1" ht="18" customHeight="1">
      <c r="A328" s="187" t="s">
        <v>68</v>
      </c>
      <c r="B328" s="180" t="s">
        <v>95</v>
      </c>
      <c r="C328" s="147">
        <f>IF(SUM(E328:T328,V328:AG328,AJ328:AN328)=SUM(C329:C330),C329+C330,"ERR!!")</f>
        <v>204</v>
      </c>
      <c r="D328" s="147">
        <f>IF(SUM(E328:T328)=SUM(D329:D330),D329+D330,"ERR!!")</f>
        <v>104</v>
      </c>
      <c r="E328" s="179">
        <f aca="true" t="shared" si="236" ref="E328:Q328">E329+E330</f>
        <v>13</v>
      </c>
      <c r="F328" s="179">
        <f t="shared" si="236"/>
        <v>11</v>
      </c>
      <c r="G328" s="179">
        <f t="shared" si="236"/>
        <v>9</v>
      </c>
      <c r="H328" s="179">
        <f t="shared" si="236"/>
        <v>3</v>
      </c>
      <c r="I328" s="179">
        <f t="shared" si="236"/>
        <v>9</v>
      </c>
      <c r="J328" s="179">
        <f t="shared" si="236"/>
        <v>12</v>
      </c>
      <c r="K328" s="179">
        <f t="shared" si="236"/>
        <v>4</v>
      </c>
      <c r="L328" s="179">
        <f t="shared" si="236"/>
        <v>8</v>
      </c>
      <c r="M328" s="179">
        <f>M329+M330</f>
        <v>2</v>
      </c>
      <c r="N328" s="179">
        <f>N329+N330</f>
        <v>3</v>
      </c>
      <c r="O328" s="179">
        <f t="shared" si="236"/>
        <v>4</v>
      </c>
      <c r="P328" s="179">
        <f t="shared" si="236"/>
        <v>8</v>
      </c>
      <c r="Q328" s="179">
        <f t="shared" si="236"/>
        <v>3</v>
      </c>
      <c r="R328" s="179">
        <f>R329+R330</f>
        <v>1</v>
      </c>
      <c r="S328" s="179">
        <f>S329+S330</f>
        <v>8</v>
      </c>
      <c r="T328" s="179">
        <f>T329+T330</f>
        <v>6</v>
      </c>
      <c r="U328" s="147">
        <f>IF(SUM(V328:AG328,AJ328:AN328)=SUM(U329:U330),U329+U330,"ERR!!")</f>
        <v>100</v>
      </c>
      <c r="V328" s="179">
        <f>V329+V330</f>
        <v>17</v>
      </c>
      <c r="W328" s="179">
        <f aca="true" t="shared" si="237" ref="W328:AF328">W329+W330</f>
        <v>2</v>
      </c>
      <c r="X328" s="179">
        <f t="shared" si="237"/>
        <v>9</v>
      </c>
      <c r="Y328" s="179">
        <f t="shared" si="237"/>
        <v>4</v>
      </c>
      <c r="Z328" s="179">
        <f t="shared" si="237"/>
        <v>11</v>
      </c>
      <c r="AA328" s="179">
        <f t="shared" si="237"/>
        <v>6</v>
      </c>
      <c r="AB328" s="179">
        <f t="shared" si="237"/>
        <v>5</v>
      </c>
      <c r="AC328" s="179">
        <f t="shared" si="237"/>
        <v>4</v>
      </c>
      <c r="AD328" s="179">
        <f t="shared" si="237"/>
        <v>8</v>
      </c>
      <c r="AE328" s="179">
        <f t="shared" si="237"/>
        <v>4</v>
      </c>
      <c r="AF328" s="179">
        <f t="shared" si="237"/>
        <v>0</v>
      </c>
      <c r="AG328" s="181">
        <f>AG329+AG330</f>
        <v>6</v>
      </c>
      <c r="AH328" s="188" t="s">
        <v>69</v>
      </c>
      <c r="AI328" s="169" t="s">
        <v>659</v>
      </c>
      <c r="AJ328" s="179">
        <f>AJ329+AJ330</f>
        <v>12</v>
      </c>
      <c r="AK328" s="179">
        <f>AK329+AK330</f>
        <v>6</v>
      </c>
      <c r="AL328" s="179">
        <f>AL329+AL330</f>
        <v>2</v>
      </c>
      <c r="AM328" s="179">
        <f>AM329+AM330</f>
        <v>3</v>
      </c>
      <c r="AN328" s="161">
        <f>AN329+AN330</f>
        <v>1</v>
      </c>
    </row>
    <row r="329" spans="1:40" ht="18" customHeight="1">
      <c r="A329" s="205"/>
      <c r="B329" s="182" t="s">
        <v>97</v>
      </c>
      <c r="C329" s="147">
        <f>SUM(E329:T329,V329:AG329,AJ329:AN329)</f>
        <v>44</v>
      </c>
      <c r="D329" s="147">
        <f>SUM(E329:T329)</f>
        <v>16</v>
      </c>
      <c r="E329" s="170">
        <v>1</v>
      </c>
      <c r="F329" s="170">
        <v>2</v>
      </c>
      <c r="G329" s="170"/>
      <c r="H329" s="170"/>
      <c r="I329" s="170">
        <v>1</v>
      </c>
      <c r="J329" s="170">
        <v>3</v>
      </c>
      <c r="K329" s="170">
        <v>3</v>
      </c>
      <c r="L329" s="170"/>
      <c r="M329" s="170"/>
      <c r="N329" s="170"/>
      <c r="O329" s="170">
        <v>1</v>
      </c>
      <c r="P329" s="170">
        <v>2</v>
      </c>
      <c r="Q329" s="170">
        <v>1</v>
      </c>
      <c r="R329" s="170"/>
      <c r="S329" s="170">
        <v>1</v>
      </c>
      <c r="T329" s="170">
        <v>1</v>
      </c>
      <c r="U329" s="147">
        <f>SUM(V329:AG329,AJ329:AN329)</f>
        <v>28</v>
      </c>
      <c r="V329" s="170">
        <v>4</v>
      </c>
      <c r="W329" s="170">
        <v>1</v>
      </c>
      <c r="X329" s="170">
        <v>5</v>
      </c>
      <c r="Y329" s="170">
        <v>1</v>
      </c>
      <c r="Z329" s="170">
        <v>3</v>
      </c>
      <c r="AA329" s="170">
        <v>2</v>
      </c>
      <c r="AB329" s="170">
        <v>2</v>
      </c>
      <c r="AC329" s="170">
        <v>2</v>
      </c>
      <c r="AD329" s="170">
        <v>2</v>
      </c>
      <c r="AE329" s="170"/>
      <c r="AF329" s="170"/>
      <c r="AG329" s="172">
        <v>1</v>
      </c>
      <c r="AH329" s="186"/>
      <c r="AI329" s="160" t="s">
        <v>660</v>
      </c>
      <c r="AJ329" s="170">
        <v>4</v>
      </c>
      <c r="AK329" s="170"/>
      <c r="AL329" s="170">
        <v>1</v>
      </c>
      <c r="AM329" s="170"/>
      <c r="AN329" s="172"/>
    </row>
    <row r="330" spans="1:40" ht="18" customHeight="1">
      <c r="A330" s="205"/>
      <c r="B330" s="182" t="s">
        <v>96</v>
      </c>
      <c r="C330" s="155">
        <f>SUM(E330:T330,V330:AG330,AJ330:AN330)</f>
        <v>160</v>
      </c>
      <c r="D330" s="155">
        <f>SUM(E330:T330)</f>
        <v>88</v>
      </c>
      <c r="E330" s="170">
        <v>12</v>
      </c>
      <c r="F330" s="170">
        <v>9</v>
      </c>
      <c r="G330" s="170">
        <v>9</v>
      </c>
      <c r="H330" s="170">
        <v>3</v>
      </c>
      <c r="I330" s="170">
        <v>8</v>
      </c>
      <c r="J330" s="170">
        <v>9</v>
      </c>
      <c r="K330" s="170">
        <v>1</v>
      </c>
      <c r="L330" s="170">
        <v>8</v>
      </c>
      <c r="M330" s="170">
        <v>2</v>
      </c>
      <c r="N330" s="170">
        <v>3</v>
      </c>
      <c r="O330" s="170">
        <v>3</v>
      </c>
      <c r="P330" s="170">
        <v>6</v>
      </c>
      <c r="Q330" s="170">
        <v>2</v>
      </c>
      <c r="R330" s="170">
        <v>1</v>
      </c>
      <c r="S330" s="170">
        <v>7</v>
      </c>
      <c r="T330" s="170">
        <v>5</v>
      </c>
      <c r="U330" s="155">
        <f>SUM(V330:AG330,AJ330:AN330)</f>
        <v>72</v>
      </c>
      <c r="V330" s="170">
        <v>13</v>
      </c>
      <c r="W330" s="170">
        <v>1</v>
      </c>
      <c r="X330" s="170">
        <v>4</v>
      </c>
      <c r="Y330" s="170">
        <v>3</v>
      </c>
      <c r="Z330" s="170">
        <v>8</v>
      </c>
      <c r="AA330" s="170">
        <v>4</v>
      </c>
      <c r="AB330" s="170">
        <v>3</v>
      </c>
      <c r="AC330" s="170">
        <v>2</v>
      </c>
      <c r="AD330" s="170">
        <v>6</v>
      </c>
      <c r="AE330" s="170">
        <v>4</v>
      </c>
      <c r="AF330" s="170"/>
      <c r="AG330" s="172">
        <v>5</v>
      </c>
      <c r="AH330" s="189"/>
      <c r="AI330" s="160" t="s">
        <v>661</v>
      </c>
      <c r="AJ330" s="170">
        <v>8</v>
      </c>
      <c r="AK330" s="170">
        <v>6</v>
      </c>
      <c r="AL330" s="170">
        <v>1</v>
      </c>
      <c r="AM330" s="170">
        <v>3</v>
      </c>
      <c r="AN330" s="175">
        <v>1</v>
      </c>
    </row>
    <row r="331" spans="1:40" s="185" customFormat="1" ht="18" customHeight="1">
      <c r="A331" s="187" t="s">
        <v>616</v>
      </c>
      <c r="B331" s="180" t="s">
        <v>95</v>
      </c>
      <c r="C331" s="147">
        <f>IF(SUM(E331:T331,V331:AG331,AJ331:AN331)=SUM(C332:C333),C332+C333,"ERR!!")</f>
        <v>481</v>
      </c>
      <c r="D331" s="147">
        <f>IF(SUM(E331:T331)=SUM(D332:D333),D332+D333,"ERR!!")</f>
        <v>247</v>
      </c>
      <c r="E331" s="179">
        <f aca="true" t="shared" si="238" ref="E331:AG331">E332+E333</f>
        <v>27</v>
      </c>
      <c r="F331" s="179">
        <f t="shared" si="238"/>
        <v>29</v>
      </c>
      <c r="G331" s="179">
        <f t="shared" si="238"/>
        <v>27</v>
      </c>
      <c r="H331" s="179">
        <f t="shared" si="238"/>
        <v>7</v>
      </c>
      <c r="I331" s="179">
        <f t="shared" si="238"/>
        <v>23</v>
      </c>
      <c r="J331" s="179">
        <f t="shared" si="238"/>
        <v>29</v>
      </c>
      <c r="K331" s="179">
        <f t="shared" si="238"/>
        <v>6</v>
      </c>
      <c r="L331" s="179">
        <f t="shared" si="238"/>
        <v>14</v>
      </c>
      <c r="M331" s="179">
        <f t="shared" si="238"/>
        <v>9</v>
      </c>
      <c r="N331" s="179">
        <f t="shared" si="238"/>
        <v>12</v>
      </c>
      <c r="O331" s="179">
        <f t="shared" si="238"/>
        <v>10</v>
      </c>
      <c r="P331" s="179">
        <f t="shared" si="238"/>
        <v>16</v>
      </c>
      <c r="Q331" s="179">
        <f t="shared" si="238"/>
        <v>4</v>
      </c>
      <c r="R331" s="179">
        <f t="shared" si="238"/>
        <v>1</v>
      </c>
      <c r="S331" s="179">
        <f t="shared" si="238"/>
        <v>6</v>
      </c>
      <c r="T331" s="179">
        <f t="shared" si="238"/>
        <v>27</v>
      </c>
      <c r="U331" s="147">
        <f>IF(SUM(V331:AG331,AJ331:AN331)=SUM(U332:U333),U332+U333,"ERR!!")</f>
        <v>234</v>
      </c>
      <c r="V331" s="179">
        <f>V332+V333</f>
        <v>44</v>
      </c>
      <c r="W331" s="179">
        <f t="shared" si="238"/>
        <v>10</v>
      </c>
      <c r="X331" s="179">
        <f t="shared" si="238"/>
        <v>17</v>
      </c>
      <c r="Y331" s="179">
        <f t="shared" si="238"/>
        <v>8</v>
      </c>
      <c r="Z331" s="179">
        <f t="shared" si="238"/>
        <v>25</v>
      </c>
      <c r="AA331" s="179">
        <f t="shared" si="238"/>
        <v>8</v>
      </c>
      <c r="AB331" s="179">
        <f t="shared" si="238"/>
        <v>10</v>
      </c>
      <c r="AC331" s="179">
        <f t="shared" si="238"/>
        <v>6</v>
      </c>
      <c r="AD331" s="179">
        <f t="shared" si="238"/>
        <v>18</v>
      </c>
      <c r="AE331" s="179">
        <f t="shared" si="238"/>
        <v>10</v>
      </c>
      <c r="AF331" s="179">
        <f>SUM(AF334,AF337,AF340,AF343,AF346)</f>
        <v>4</v>
      </c>
      <c r="AG331" s="181">
        <f t="shared" si="238"/>
        <v>14</v>
      </c>
      <c r="AH331" s="188" t="s">
        <v>70</v>
      </c>
      <c r="AI331" s="169" t="s">
        <v>659</v>
      </c>
      <c r="AJ331" s="179">
        <f>AJ332+AJ333</f>
        <v>10</v>
      </c>
      <c r="AK331" s="179">
        <f>AK332+AK333</f>
        <v>11</v>
      </c>
      <c r="AL331" s="179">
        <f>AL332+AL333</f>
        <v>18</v>
      </c>
      <c r="AM331" s="179">
        <f>AM332+AM333</f>
        <v>18</v>
      </c>
      <c r="AN331" s="161">
        <f>AN332+AN333</f>
        <v>3</v>
      </c>
    </row>
    <row r="332" spans="1:40" ht="18" customHeight="1">
      <c r="A332" s="205"/>
      <c r="B332" s="182" t="s">
        <v>97</v>
      </c>
      <c r="C332" s="147">
        <f>SUM(E332:T332,V332:AG332,AJ332:AN332)</f>
        <v>74</v>
      </c>
      <c r="D332" s="147">
        <f>SUM(E332:T332)</f>
        <v>33</v>
      </c>
      <c r="E332" s="161">
        <f aca="true" t="shared" si="239" ref="E332:Q333">SUM(E335,E338,E341,E344,E347)</f>
        <v>2</v>
      </c>
      <c r="F332" s="161">
        <f t="shared" si="239"/>
        <v>7</v>
      </c>
      <c r="G332" s="161">
        <f t="shared" si="239"/>
        <v>4</v>
      </c>
      <c r="H332" s="161">
        <f t="shared" si="239"/>
        <v>2</v>
      </c>
      <c r="I332" s="161">
        <f t="shared" si="239"/>
        <v>3</v>
      </c>
      <c r="J332" s="161">
        <f t="shared" si="239"/>
        <v>4</v>
      </c>
      <c r="K332" s="161">
        <f t="shared" si="239"/>
        <v>0</v>
      </c>
      <c r="L332" s="161">
        <f t="shared" si="239"/>
        <v>0</v>
      </c>
      <c r="M332" s="161">
        <f t="shared" si="239"/>
        <v>0</v>
      </c>
      <c r="N332" s="161">
        <f t="shared" si="239"/>
        <v>0</v>
      </c>
      <c r="O332" s="161">
        <f t="shared" si="239"/>
        <v>1</v>
      </c>
      <c r="P332" s="161">
        <f t="shared" si="239"/>
        <v>5</v>
      </c>
      <c r="Q332" s="161">
        <f t="shared" si="239"/>
        <v>2</v>
      </c>
      <c r="R332" s="161">
        <f>SUM(R335,R338,R341,R344,R347)</f>
        <v>0</v>
      </c>
      <c r="S332" s="161">
        <f>SUM(S335,S338,S341,S344,S347)</f>
        <v>1</v>
      </c>
      <c r="T332" s="161">
        <f aca="true" t="shared" si="240" ref="T332:AG333">SUM(T335,T338,T341,T344,T347)</f>
        <v>2</v>
      </c>
      <c r="U332" s="147">
        <f>SUM(V332:AG332,AJ332:AN332)</f>
        <v>41</v>
      </c>
      <c r="V332" s="161">
        <f>SUM(V335,V338,V341,V344,V347)</f>
        <v>8</v>
      </c>
      <c r="W332" s="161">
        <f t="shared" si="240"/>
        <v>2</v>
      </c>
      <c r="X332" s="161">
        <f t="shared" si="240"/>
        <v>2</v>
      </c>
      <c r="Y332" s="161">
        <f t="shared" si="240"/>
        <v>2</v>
      </c>
      <c r="Z332" s="161">
        <f t="shared" si="240"/>
        <v>5</v>
      </c>
      <c r="AA332" s="161">
        <f t="shared" si="240"/>
        <v>2</v>
      </c>
      <c r="AB332" s="161">
        <f t="shared" si="240"/>
        <v>2</v>
      </c>
      <c r="AC332" s="161">
        <f t="shared" si="240"/>
        <v>3</v>
      </c>
      <c r="AD332" s="161">
        <f t="shared" si="240"/>
        <v>4</v>
      </c>
      <c r="AE332" s="161">
        <f t="shared" si="240"/>
        <v>1</v>
      </c>
      <c r="AF332" s="161">
        <f t="shared" si="240"/>
        <v>0</v>
      </c>
      <c r="AG332" s="162">
        <f t="shared" si="240"/>
        <v>0</v>
      </c>
      <c r="AH332" s="186"/>
      <c r="AI332" s="160" t="s">
        <v>660</v>
      </c>
      <c r="AJ332" s="161">
        <f aca="true" t="shared" si="241" ref="AJ332:AN333">SUM(AJ335,AJ338,AJ341,AJ344,AJ347)</f>
        <v>0</v>
      </c>
      <c r="AK332" s="161">
        <f t="shared" si="241"/>
        <v>2</v>
      </c>
      <c r="AL332" s="161">
        <f t="shared" si="241"/>
        <v>2</v>
      </c>
      <c r="AM332" s="161">
        <f t="shared" si="241"/>
        <v>5</v>
      </c>
      <c r="AN332" s="161">
        <f t="shared" si="241"/>
        <v>1</v>
      </c>
    </row>
    <row r="333" spans="1:40" ht="18" customHeight="1">
      <c r="A333" s="206"/>
      <c r="B333" s="183" t="s">
        <v>96</v>
      </c>
      <c r="C333" s="155">
        <f>SUM(E333:T333,V333:AG333,AJ333:AN333)</f>
        <v>407</v>
      </c>
      <c r="D333" s="155">
        <f>SUM(E333:T333)</f>
        <v>214</v>
      </c>
      <c r="E333" s="165">
        <f t="shared" si="239"/>
        <v>25</v>
      </c>
      <c r="F333" s="165">
        <f t="shared" si="239"/>
        <v>22</v>
      </c>
      <c r="G333" s="165">
        <f t="shared" si="239"/>
        <v>23</v>
      </c>
      <c r="H333" s="165">
        <f t="shared" si="239"/>
        <v>5</v>
      </c>
      <c r="I333" s="165">
        <f t="shared" si="239"/>
        <v>20</v>
      </c>
      <c r="J333" s="165">
        <f t="shared" si="239"/>
        <v>25</v>
      </c>
      <c r="K333" s="165">
        <f t="shared" si="239"/>
        <v>6</v>
      </c>
      <c r="L333" s="165">
        <f t="shared" si="239"/>
        <v>14</v>
      </c>
      <c r="M333" s="165">
        <f t="shared" si="239"/>
        <v>9</v>
      </c>
      <c r="N333" s="165">
        <f t="shared" si="239"/>
        <v>12</v>
      </c>
      <c r="O333" s="165">
        <f t="shared" si="239"/>
        <v>9</v>
      </c>
      <c r="P333" s="165">
        <f t="shared" si="239"/>
        <v>11</v>
      </c>
      <c r="Q333" s="165">
        <f t="shared" si="239"/>
        <v>2</v>
      </c>
      <c r="R333" s="165">
        <f>SUM(R336,R339,R342,R345,R348)</f>
        <v>1</v>
      </c>
      <c r="S333" s="165">
        <f>SUM(S336,S339,S342,S345,S348)</f>
        <v>5</v>
      </c>
      <c r="T333" s="165">
        <f t="shared" si="240"/>
        <v>25</v>
      </c>
      <c r="U333" s="155">
        <f>SUM(V333:AG333,AJ333:AN333)</f>
        <v>193</v>
      </c>
      <c r="V333" s="165">
        <f>SUM(V336,V339,V342,V345,V348)</f>
        <v>36</v>
      </c>
      <c r="W333" s="165">
        <f t="shared" si="240"/>
        <v>8</v>
      </c>
      <c r="X333" s="165">
        <f t="shared" si="240"/>
        <v>15</v>
      </c>
      <c r="Y333" s="165">
        <f t="shared" si="240"/>
        <v>6</v>
      </c>
      <c r="Z333" s="165">
        <f t="shared" si="240"/>
        <v>20</v>
      </c>
      <c r="AA333" s="165">
        <f t="shared" si="240"/>
        <v>6</v>
      </c>
      <c r="AB333" s="165">
        <f t="shared" si="240"/>
        <v>8</v>
      </c>
      <c r="AC333" s="165">
        <f t="shared" si="240"/>
        <v>3</v>
      </c>
      <c r="AD333" s="165">
        <f t="shared" si="240"/>
        <v>14</v>
      </c>
      <c r="AE333" s="165">
        <f t="shared" si="240"/>
        <v>9</v>
      </c>
      <c r="AF333" s="161">
        <f t="shared" si="240"/>
        <v>4</v>
      </c>
      <c r="AG333" s="166">
        <f t="shared" si="240"/>
        <v>14</v>
      </c>
      <c r="AH333" s="186"/>
      <c r="AI333" s="164" t="s">
        <v>661</v>
      </c>
      <c r="AJ333" s="165">
        <f t="shared" si="241"/>
        <v>10</v>
      </c>
      <c r="AK333" s="165">
        <f t="shared" si="241"/>
        <v>9</v>
      </c>
      <c r="AL333" s="165">
        <f t="shared" si="241"/>
        <v>16</v>
      </c>
      <c r="AM333" s="165">
        <f t="shared" si="241"/>
        <v>13</v>
      </c>
      <c r="AN333" s="165">
        <f t="shared" si="241"/>
        <v>2</v>
      </c>
    </row>
    <row r="334" spans="1:40" ht="16.5" customHeight="1">
      <c r="A334" s="189" t="s">
        <v>71</v>
      </c>
      <c r="B334" s="180" t="s">
        <v>95</v>
      </c>
      <c r="C334" s="147">
        <f>IF(SUM(E334:T334,V334:AG334,AJ334:AN334)=SUM(C335:C336),C335+C336,"ERR!!")</f>
        <v>127</v>
      </c>
      <c r="D334" s="147">
        <f>IF(SUM(E334:T334)=SUM(D335:D336),D335+D336,"ERR!!")</f>
        <v>58</v>
      </c>
      <c r="E334" s="179">
        <f aca="true" t="shared" si="242" ref="E334:Q334">E335+E336</f>
        <v>7</v>
      </c>
      <c r="F334" s="179">
        <f t="shared" si="242"/>
        <v>8</v>
      </c>
      <c r="G334" s="179">
        <f t="shared" si="242"/>
        <v>7</v>
      </c>
      <c r="H334" s="179">
        <f t="shared" si="242"/>
        <v>1</v>
      </c>
      <c r="I334" s="179">
        <f t="shared" si="242"/>
        <v>1</v>
      </c>
      <c r="J334" s="179">
        <f t="shared" si="242"/>
        <v>6</v>
      </c>
      <c r="K334" s="179">
        <f t="shared" si="242"/>
        <v>4</v>
      </c>
      <c r="L334" s="179">
        <f t="shared" si="242"/>
        <v>2</v>
      </c>
      <c r="M334" s="179">
        <f>M335+M336</f>
        <v>5</v>
      </c>
      <c r="N334" s="179">
        <f>N335+N336</f>
        <v>2</v>
      </c>
      <c r="O334" s="179">
        <f t="shared" si="242"/>
        <v>0</v>
      </c>
      <c r="P334" s="179">
        <f t="shared" si="242"/>
        <v>6</v>
      </c>
      <c r="Q334" s="179">
        <f t="shared" si="242"/>
        <v>0</v>
      </c>
      <c r="R334" s="179">
        <f>R335+R336</f>
        <v>0</v>
      </c>
      <c r="S334" s="179">
        <f>S335+S336</f>
        <v>4</v>
      </c>
      <c r="T334" s="179">
        <f>T335+T336</f>
        <v>5</v>
      </c>
      <c r="U334" s="147">
        <f>IF(SUM(V334:AG334,AJ334:AN334)=SUM(U335:U336),U335+U336,"ERR!!")</f>
        <v>69</v>
      </c>
      <c r="V334" s="179">
        <f>V335+V336</f>
        <v>9</v>
      </c>
      <c r="W334" s="179">
        <f aca="true" t="shared" si="243" ref="W334:AE334">W335+W336</f>
        <v>4</v>
      </c>
      <c r="X334" s="179">
        <f t="shared" si="243"/>
        <v>2</v>
      </c>
      <c r="Y334" s="179">
        <f t="shared" si="243"/>
        <v>2</v>
      </c>
      <c r="Z334" s="179">
        <f t="shared" si="243"/>
        <v>8</v>
      </c>
      <c r="AA334" s="179">
        <f t="shared" si="243"/>
        <v>2</v>
      </c>
      <c r="AB334" s="179">
        <f t="shared" si="243"/>
        <v>2</v>
      </c>
      <c r="AC334" s="179">
        <f t="shared" si="243"/>
        <v>3</v>
      </c>
      <c r="AD334" s="179">
        <f t="shared" si="243"/>
        <v>10</v>
      </c>
      <c r="AE334" s="179">
        <f t="shared" si="243"/>
        <v>1</v>
      </c>
      <c r="AF334" s="179">
        <f>AF335+AF336</f>
        <v>4</v>
      </c>
      <c r="AG334" s="181">
        <f>AG335+AG336</f>
        <v>5</v>
      </c>
      <c r="AH334" s="186" t="s">
        <v>72</v>
      </c>
      <c r="AI334" s="169" t="s">
        <v>659</v>
      </c>
      <c r="AJ334" s="178">
        <f>AJ335+AJ336</f>
        <v>4</v>
      </c>
      <c r="AK334" s="179">
        <f>AK335+AK336</f>
        <v>4</v>
      </c>
      <c r="AL334" s="179">
        <f>AL335+AL336</f>
        <v>8</v>
      </c>
      <c r="AM334" s="179">
        <f>AM335+AM336</f>
        <v>1</v>
      </c>
      <c r="AN334" s="161">
        <f>AN335+AN336</f>
        <v>0</v>
      </c>
    </row>
    <row r="335" spans="1:40" ht="16.5" customHeight="1">
      <c r="A335" s="205"/>
      <c r="B335" s="182" t="s">
        <v>97</v>
      </c>
      <c r="C335" s="147">
        <f>SUM(E335:T335,V335:AG335,AJ335:AN335)</f>
        <v>24</v>
      </c>
      <c r="D335" s="147">
        <f>SUM(E335:T335)</f>
        <v>8</v>
      </c>
      <c r="E335" s="170">
        <v>2</v>
      </c>
      <c r="F335" s="170">
        <v>1</v>
      </c>
      <c r="G335" s="170">
        <v>1</v>
      </c>
      <c r="H335" s="170"/>
      <c r="I335" s="170"/>
      <c r="J335" s="170">
        <v>1</v>
      </c>
      <c r="K335" s="170"/>
      <c r="L335" s="170"/>
      <c r="M335" s="170"/>
      <c r="N335" s="170"/>
      <c r="O335" s="170"/>
      <c r="P335" s="170">
        <v>2</v>
      </c>
      <c r="Q335" s="170"/>
      <c r="R335" s="170"/>
      <c r="S335" s="170"/>
      <c r="T335" s="170">
        <v>1</v>
      </c>
      <c r="U335" s="147">
        <f>SUM(V335:AG335,AJ335:AN335)</f>
        <v>16</v>
      </c>
      <c r="V335" s="170">
        <v>2</v>
      </c>
      <c r="W335" s="170"/>
      <c r="X335" s="170"/>
      <c r="Y335" s="170">
        <v>1</v>
      </c>
      <c r="Z335" s="170">
        <v>2</v>
      </c>
      <c r="AA335" s="170">
        <v>1</v>
      </c>
      <c r="AB335" s="170">
        <v>1</v>
      </c>
      <c r="AC335" s="170">
        <v>2</v>
      </c>
      <c r="AD335" s="170">
        <v>2</v>
      </c>
      <c r="AE335" s="170"/>
      <c r="AF335" s="170"/>
      <c r="AG335" s="172"/>
      <c r="AH335" s="186"/>
      <c r="AI335" s="160" t="s">
        <v>660</v>
      </c>
      <c r="AJ335" s="176"/>
      <c r="AK335" s="170">
        <v>2</v>
      </c>
      <c r="AL335" s="170">
        <v>2</v>
      </c>
      <c r="AM335" s="170">
        <v>1</v>
      </c>
      <c r="AN335" s="172"/>
    </row>
    <row r="336" spans="1:40" s="168" customFormat="1" ht="16.5" customHeight="1">
      <c r="A336" s="206"/>
      <c r="B336" s="183" t="s">
        <v>96</v>
      </c>
      <c r="C336" s="155">
        <f>SUM(E336:T336,V336:AG336,AJ336:AN336)</f>
        <v>103</v>
      </c>
      <c r="D336" s="155">
        <f>SUM(E336:T336)</f>
        <v>50</v>
      </c>
      <c r="E336" s="174">
        <v>5</v>
      </c>
      <c r="F336" s="174">
        <v>7</v>
      </c>
      <c r="G336" s="174">
        <v>6</v>
      </c>
      <c r="H336" s="174">
        <v>1</v>
      </c>
      <c r="I336" s="174">
        <v>1</v>
      </c>
      <c r="J336" s="174">
        <v>5</v>
      </c>
      <c r="K336" s="174">
        <v>4</v>
      </c>
      <c r="L336" s="174">
        <v>2</v>
      </c>
      <c r="M336" s="174">
        <v>5</v>
      </c>
      <c r="N336" s="174">
        <v>2</v>
      </c>
      <c r="O336" s="174"/>
      <c r="P336" s="174">
        <v>4</v>
      </c>
      <c r="Q336" s="174"/>
      <c r="R336" s="174"/>
      <c r="S336" s="174">
        <v>4</v>
      </c>
      <c r="T336" s="174">
        <v>4</v>
      </c>
      <c r="U336" s="155">
        <f>SUM(V336:AG336,AJ336:AN336)</f>
        <v>53</v>
      </c>
      <c r="V336" s="174">
        <v>7</v>
      </c>
      <c r="W336" s="174">
        <v>4</v>
      </c>
      <c r="X336" s="174">
        <v>2</v>
      </c>
      <c r="Y336" s="174">
        <v>1</v>
      </c>
      <c r="Z336" s="174">
        <v>6</v>
      </c>
      <c r="AA336" s="174">
        <v>1</v>
      </c>
      <c r="AB336" s="174">
        <v>1</v>
      </c>
      <c r="AC336" s="174">
        <v>1</v>
      </c>
      <c r="AD336" s="174">
        <v>8</v>
      </c>
      <c r="AE336" s="174">
        <v>1</v>
      </c>
      <c r="AF336" s="174">
        <v>4</v>
      </c>
      <c r="AG336" s="175">
        <v>5</v>
      </c>
      <c r="AH336" s="186"/>
      <c r="AI336" s="164" t="s">
        <v>661</v>
      </c>
      <c r="AJ336" s="177">
        <v>4</v>
      </c>
      <c r="AK336" s="174">
        <v>2</v>
      </c>
      <c r="AL336" s="174">
        <v>6</v>
      </c>
      <c r="AM336" s="174"/>
      <c r="AN336" s="175"/>
    </row>
    <row r="337" spans="1:40" ht="16.5" customHeight="1">
      <c r="A337" s="205" t="s">
        <v>73</v>
      </c>
      <c r="B337" s="182" t="s">
        <v>95</v>
      </c>
      <c r="C337" s="147">
        <f>IF(SUM(E337:T337,V337:AG337,AJ337:AN337)=SUM(C338:C339),C338+C339,"ERR!!")</f>
        <v>120</v>
      </c>
      <c r="D337" s="147">
        <f>IF(SUM(E337:T337)=SUM(D338:D339),D338+D339,"ERR!!")</f>
        <v>68</v>
      </c>
      <c r="E337" s="161">
        <f aca="true" t="shared" si="244" ref="E337:Q337">E338+E339</f>
        <v>9</v>
      </c>
      <c r="F337" s="161">
        <f t="shared" si="244"/>
        <v>10</v>
      </c>
      <c r="G337" s="161">
        <f t="shared" si="244"/>
        <v>3</v>
      </c>
      <c r="H337" s="161">
        <f t="shared" si="244"/>
        <v>1</v>
      </c>
      <c r="I337" s="161">
        <f t="shared" si="244"/>
        <v>10</v>
      </c>
      <c r="J337" s="161">
        <f t="shared" si="244"/>
        <v>9</v>
      </c>
      <c r="K337" s="161">
        <f t="shared" si="244"/>
        <v>1</v>
      </c>
      <c r="L337" s="161">
        <f t="shared" si="244"/>
        <v>2</v>
      </c>
      <c r="M337" s="161">
        <f>M338+M339</f>
        <v>2</v>
      </c>
      <c r="N337" s="161">
        <f>N338+N339</f>
        <v>3</v>
      </c>
      <c r="O337" s="161">
        <f t="shared" si="244"/>
        <v>3</v>
      </c>
      <c r="P337" s="161">
        <f t="shared" si="244"/>
        <v>4</v>
      </c>
      <c r="Q337" s="161">
        <f t="shared" si="244"/>
        <v>1</v>
      </c>
      <c r="R337" s="161">
        <f>R338+R339</f>
        <v>1</v>
      </c>
      <c r="S337" s="161">
        <f>S338+S339</f>
        <v>1</v>
      </c>
      <c r="T337" s="161">
        <f>T338+T339</f>
        <v>8</v>
      </c>
      <c r="U337" s="147">
        <f>IF(SUM(V337:AG337,AJ337:AN337)=SUM(U338:U339),U338+U339,"ERR!!")</f>
        <v>52</v>
      </c>
      <c r="V337" s="161">
        <f>V338+V339</f>
        <v>7</v>
      </c>
      <c r="W337" s="161">
        <f aca="true" t="shared" si="245" ref="W337:AE337">W338+W339</f>
        <v>3</v>
      </c>
      <c r="X337" s="161">
        <f t="shared" si="245"/>
        <v>5</v>
      </c>
      <c r="Y337" s="161">
        <f t="shared" si="245"/>
        <v>2</v>
      </c>
      <c r="Z337" s="161">
        <f t="shared" si="245"/>
        <v>6</v>
      </c>
      <c r="AA337" s="161">
        <f t="shared" si="245"/>
        <v>2</v>
      </c>
      <c r="AB337" s="161">
        <f t="shared" si="245"/>
        <v>3</v>
      </c>
      <c r="AC337" s="161">
        <f t="shared" si="245"/>
        <v>1</v>
      </c>
      <c r="AD337" s="161">
        <f t="shared" si="245"/>
        <v>2</v>
      </c>
      <c r="AE337" s="161">
        <f t="shared" si="245"/>
        <v>4</v>
      </c>
      <c r="AF337" s="161">
        <f>AF338+AF339</f>
        <v>0</v>
      </c>
      <c r="AG337" s="162">
        <f>AG338+AG339</f>
        <v>3</v>
      </c>
      <c r="AH337" s="206" t="s">
        <v>74</v>
      </c>
      <c r="AI337" s="169" t="s">
        <v>659</v>
      </c>
      <c r="AJ337" s="163">
        <f>AJ338+AJ339</f>
        <v>2</v>
      </c>
      <c r="AK337" s="161">
        <f>AK338+AK339</f>
        <v>4</v>
      </c>
      <c r="AL337" s="161">
        <f>AL338+AL339</f>
        <v>1</v>
      </c>
      <c r="AM337" s="161">
        <f>AM338+AM339</f>
        <v>6</v>
      </c>
      <c r="AN337" s="161">
        <f>AN338+AN339</f>
        <v>1</v>
      </c>
    </row>
    <row r="338" spans="1:40" ht="16.5" customHeight="1">
      <c r="A338" s="205"/>
      <c r="B338" s="182" t="s">
        <v>97</v>
      </c>
      <c r="C338" s="147">
        <f>SUM(E338:T338,V338:AG338,AJ338:AN338)</f>
        <v>17</v>
      </c>
      <c r="D338" s="147">
        <f>SUM(E338:T338)</f>
        <v>9</v>
      </c>
      <c r="E338" s="170"/>
      <c r="F338" s="170">
        <v>2</v>
      </c>
      <c r="G338" s="170"/>
      <c r="H338" s="170">
        <v>0</v>
      </c>
      <c r="I338" s="170">
        <v>1</v>
      </c>
      <c r="J338" s="170">
        <v>1</v>
      </c>
      <c r="K338" s="170"/>
      <c r="L338" s="170">
        <v>0</v>
      </c>
      <c r="M338" s="170"/>
      <c r="N338" s="170"/>
      <c r="O338" s="170">
        <v>1</v>
      </c>
      <c r="P338" s="170">
        <v>1</v>
      </c>
      <c r="Q338" s="170">
        <v>1</v>
      </c>
      <c r="R338" s="170"/>
      <c r="S338" s="170">
        <v>1</v>
      </c>
      <c r="T338" s="170">
        <v>1</v>
      </c>
      <c r="U338" s="147">
        <f>SUM(V338:AG338,AJ338:AN338)</f>
        <v>8</v>
      </c>
      <c r="V338" s="170">
        <v>1</v>
      </c>
      <c r="W338" s="170">
        <v>1</v>
      </c>
      <c r="X338" s="170">
        <v>1</v>
      </c>
      <c r="Y338" s="170">
        <v>1</v>
      </c>
      <c r="Z338" s="170">
        <v>1</v>
      </c>
      <c r="AA338" s="170"/>
      <c r="AB338" s="170"/>
      <c r="AC338" s="170">
        <v>1</v>
      </c>
      <c r="AD338" s="170"/>
      <c r="AE338" s="170">
        <v>1</v>
      </c>
      <c r="AF338" s="170"/>
      <c r="AG338" s="172"/>
      <c r="AH338" s="186"/>
      <c r="AI338" s="160" t="s">
        <v>660</v>
      </c>
      <c r="AJ338" s="176"/>
      <c r="AK338" s="170"/>
      <c r="AL338" s="170"/>
      <c r="AM338" s="170">
        <v>1</v>
      </c>
      <c r="AN338" s="172"/>
    </row>
    <row r="339" spans="1:40" s="168" customFormat="1" ht="16.5" customHeight="1">
      <c r="A339" s="206"/>
      <c r="B339" s="183" t="s">
        <v>96</v>
      </c>
      <c r="C339" s="155">
        <f>SUM(E339:T339,V339:AG339,AJ339:AN339)</f>
        <v>103</v>
      </c>
      <c r="D339" s="155">
        <f>SUM(E339:T339)</f>
        <v>59</v>
      </c>
      <c r="E339" s="174">
        <v>9</v>
      </c>
      <c r="F339" s="174">
        <v>8</v>
      </c>
      <c r="G339" s="174">
        <v>3</v>
      </c>
      <c r="H339" s="174">
        <v>1</v>
      </c>
      <c r="I339" s="174">
        <v>9</v>
      </c>
      <c r="J339" s="174">
        <v>8</v>
      </c>
      <c r="K339" s="174">
        <v>1</v>
      </c>
      <c r="L339" s="174">
        <v>2</v>
      </c>
      <c r="M339" s="174">
        <v>2</v>
      </c>
      <c r="N339" s="174">
        <v>3</v>
      </c>
      <c r="O339" s="174">
        <v>2</v>
      </c>
      <c r="P339" s="174">
        <v>3</v>
      </c>
      <c r="Q339" s="174"/>
      <c r="R339" s="174">
        <v>1</v>
      </c>
      <c r="S339" s="174"/>
      <c r="T339" s="174">
        <v>7</v>
      </c>
      <c r="U339" s="155">
        <f>SUM(V339:AG339,AJ339:AN339)</f>
        <v>44</v>
      </c>
      <c r="V339" s="174">
        <v>6</v>
      </c>
      <c r="W339" s="174">
        <v>2</v>
      </c>
      <c r="X339" s="174">
        <v>4</v>
      </c>
      <c r="Y339" s="174">
        <v>1</v>
      </c>
      <c r="Z339" s="174">
        <v>5</v>
      </c>
      <c r="AA339" s="174">
        <v>2</v>
      </c>
      <c r="AB339" s="174">
        <v>3</v>
      </c>
      <c r="AC339" s="174"/>
      <c r="AD339" s="174">
        <v>2</v>
      </c>
      <c r="AE339" s="174">
        <v>3</v>
      </c>
      <c r="AF339" s="174"/>
      <c r="AG339" s="175">
        <v>3</v>
      </c>
      <c r="AH339" s="186"/>
      <c r="AI339" s="164" t="s">
        <v>661</v>
      </c>
      <c r="AJ339" s="177">
        <v>2</v>
      </c>
      <c r="AK339" s="174">
        <v>4</v>
      </c>
      <c r="AL339" s="174">
        <v>1</v>
      </c>
      <c r="AM339" s="174">
        <v>5</v>
      </c>
      <c r="AN339" s="175">
        <v>1</v>
      </c>
    </row>
    <row r="340" spans="1:40" ht="16.5" customHeight="1">
      <c r="A340" s="204" t="s">
        <v>75</v>
      </c>
      <c r="B340" s="182" t="s">
        <v>95</v>
      </c>
      <c r="C340" s="147">
        <f>IF(SUM(E340:T340,V340:AG340,AJ340:AN340)=SUM(C341:C342),C341+C342,"ERR!!")</f>
        <v>99</v>
      </c>
      <c r="D340" s="147">
        <f>IF(SUM(E340:T340)=SUM(D341:D342),D341+D342,"ERR!!")</f>
        <v>49</v>
      </c>
      <c r="E340" s="161">
        <f aca="true" t="shared" si="246" ref="E340:Q340">E341+E342</f>
        <v>5</v>
      </c>
      <c r="F340" s="161">
        <f t="shared" si="246"/>
        <v>3</v>
      </c>
      <c r="G340" s="161">
        <f t="shared" si="246"/>
        <v>5</v>
      </c>
      <c r="H340" s="161">
        <f t="shared" si="246"/>
        <v>3</v>
      </c>
      <c r="I340" s="161">
        <f t="shared" si="246"/>
        <v>6</v>
      </c>
      <c r="J340" s="161">
        <f t="shared" si="246"/>
        <v>6</v>
      </c>
      <c r="K340" s="161">
        <f t="shared" si="246"/>
        <v>0</v>
      </c>
      <c r="L340" s="161">
        <f t="shared" si="246"/>
        <v>2</v>
      </c>
      <c r="M340" s="161">
        <f>M341+M342</f>
        <v>1</v>
      </c>
      <c r="N340" s="161">
        <f>N341+N342</f>
        <v>5</v>
      </c>
      <c r="O340" s="161">
        <f t="shared" si="246"/>
        <v>4</v>
      </c>
      <c r="P340" s="161">
        <f t="shared" si="246"/>
        <v>3</v>
      </c>
      <c r="Q340" s="161">
        <f t="shared" si="246"/>
        <v>2</v>
      </c>
      <c r="R340" s="161">
        <f>R341+R342</f>
        <v>0</v>
      </c>
      <c r="S340" s="161">
        <f>S341+S342</f>
        <v>0</v>
      </c>
      <c r="T340" s="161">
        <f>T341+T342</f>
        <v>4</v>
      </c>
      <c r="U340" s="147">
        <f>IF(SUM(V340:AG340,AJ340:AN340)=SUM(U341:U342),U341+U342,"ERR!!")</f>
        <v>50</v>
      </c>
      <c r="V340" s="161">
        <f>V341+V342</f>
        <v>14</v>
      </c>
      <c r="W340" s="161">
        <f aca="true" t="shared" si="247" ref="W340:AE340">W341+W342</f>
        <v>1</v>
      </c>
      <c r="X340" s="161">
        <f t="shared" si="247"/>
        <v>7</v>
      </c>
      <c r="Y340" s="161">
        <f t="shared" si="247"/>
        <v>0</v>
      </c>
      <c r="Z340" s="161">
        <f t="shared" si="247"/>
        <v>5</v>
      </c>
      <c r="AA340" s="161">
        <f t="shared" si="247"/>
        <v>1</v>
      </c>
      <c r="AB340" s="161">
        <f t="shared" si="247"/>
        <v>0</v>
      </c>
      <c r="AC340" s="161">
        <f t="shared" si="247"/>
        <v>1</v>
      </c>
      <c r="AD340" s="161">
        <f t="shared" si="247"/>
        <v>1</v>
      </c>
      <c r="AE340" s="161">
        <f t="shared" si="247"/>
        <v>2</v>
      </c>
      <c r="AF340" s="161">
        <f>AF341+AF342</f>
        <v>0</v>
      </c>
      <c r="AG340" s="162">
        <f>AG341+AG342</f>
        <v>3</v>
      </c>
      <c r="AH340" s="207" t="s">
        <v>76</v>
      </c>
      <c r="AI340" s="169" t="s">
        <v>659</v>
      </c>
      <c r="AJ340" s="163">
        <f>AJ341+AJ342</f>
        <v>3</v>
      </c>
      <c r="AK340" s="161">
        <f>AK341+AK342</f>
        <v>1</v>
      </c>
      <c r="AL340" s="161">
        <f>AL341+AL342</f>
        <v>7</v>
      </c>
      <c r="AM340" s="161">
        <f>AM341+AM342</f>
        <v>3</v>
      </c>
      <c r="AN340" s="161">
        <f>AN341+AN342</f>
        <v>1</v>
      </c>
    </row>
    <row r="341" spans="1:40" ht="16.5" customHeight="1">
      <c r="A341" s="205"/>
      <c r="B341" s="182" t="s">
        <v>97</v>
      </c>
      <c r="C341" s="147">
        <f>SUM(E341:T341,V341:AG341,AJ341:AN341)</f>
        <v>9</v>
      </c>
      <c r="D341" s="147">
        <f>SUM(E341:T341)</f>
        <v>6</v>
      </c>
      <c r="E341" s="170"/>
      <c r="F341" s="170">
        <v>2</v>
      </c>
      <c r="G341" s="170"/>
      <c r="H341" s="170"/>
      <c r="I341" s="170">
        <v>1</v>
      </c>
      <c r="J341" s="170">
        <v>1</v>
      </c>
      <c r="K341" s="170"/>
      <c r="L341" s="170"/>
      <c r="M341" s="170"/>
      <c r="N341" s="170"/>
      <c r="O341" s="170"/>
      <c r="P341" s="170">
        <v>1</v>
      </c>
      <c r="Q341" s="170">
        <v>1</v>
      </c>
      <c r="R341" s="170"/>
      <c r="S341" s="170"/>
      <c r="T341" s="170"/>
      <c r="U341" s="147">
        <f>SUM(V341:AG341,AJ341:AN341)</f>
        <v>3</v>
      </c>
      <c r="V341" s="170">
        <v>2</v>
      </c>
      <c r="W341" s="170"/>
      <c r="X341" s="170"/>
      <c r="Y341" s="170"/>
      <c r="Z341" s="170"/>
      <c r="AA341" s="170"/>
      <c r="AB341" s="170"/>
      <c r="AC341" s="170"/>
      <c r="AD341" s="170"/>
      <c r="AE341" s="170"/>
      <c r="AF341" s="170"/>
      <c r="AG341" s="172"/>
      <c r="AH341" s="186"/>
      <c r="AI341" s="160" t="s">
        <v>660</v>
      </c>
      <c r="AJ341" s="176"/>
      <c r="AK341" s="170"/>
      <c r="AL341" s="170"/>
      <c r="AM341" s="170"/>
      <c r="AN341" s="172">
        <v>1</v>
      </c>
    </row>
    <row r="342" spans="1:40" s="168" customFormat="1" ht="16.5" customHeight="1">
      <c r="A342" s="206"/>
      <c r="B342" s="183" t="s">
        <v>96</v>
      </c>
      <c r="C342" s="155">
        <f>SUM(E342:T342,V342:AG342,AJ342:AN342)</f>
        <v>90</v>
      </c>
      <c r="D342" s="155">
        <f>SUM(E342:T342)</f>
        <v>43</v>
      </c>
      <c r="E342" s="174">
        <v>5</v>
      </c>
      <c r="F342" s="174">
        <v>1</v>
      </c>
      <c r="G342" s="174">
        <v>5</v>
      </c>
      <c r="H342" s="174">
        <v>3</v>
      </c>
      <c r="I342" s="174">
        <v>5</v>
      </c>
      <c r="J342" s="174">
        <v>5</v>
      </c>
      <c r="K342" s="174"/>
      <c r="L342" s="174">
        <v>2</v>
      </c>
      <c r="M342" s="174">
        <v>1</v>
      </c>
      <c r="N342" s="174">
        <v>5</v>
      </c>
      <c r="O342" s="174">
        <v>4</v>
      </c>
      <c r="P342" s="174">
        <v>2</v>
      </c>
      <c r="Q342" s="174">
        <v>1</v>
      </c>
      <c r="R342" s="174"/>
      <c r="S342" s="174"/>
      <c r="T342" s="174">
        <v>4</v>
      </c>
      <c r="U342" s="155">
        <f>SUM(V342:AG342,AJ342:AN342)</f>
        <v>47</v>
      </c>
      <c r="V342" s="174">
        <v>12</v>
      </c>
      <c r="W342" s="174">
        <v>1</v>
      </c>
      <c r="X342" s="174">
        <v>7</v>
      </c>
      <c r="Y342" s="174"/>
      <c r="Z342" s="174">
        <v>5</v>
      </c>
      <c r="AA342" s="174">
        <v>1</v>
      </c>
      <c r="AB342" s="174"/>
      <c r="AC342" s="174">
        <v>1</v>
      </c>
      <c r="AD342" s="174">
        <v>1</v>
      </c>
      <c r="AE342" s="174">
        <v>2</v>
      </c>
      <c r="AF342" s="174"/>
      <c r="AG342" s="175">
        <v>3</v>
      </c>
      <c r="AH342" s="186"/>
      <c r="AI342" s="164" t="s">
        <v>661</v>
      </c>
      <c r="AJ342" s="177">
        <v>3</v>
      </c>
      <c r="AK342" s="174">
        <v>1</v>
      </c>
      <c r="AL342" s="174">
        <v>7</v>
      </c>
      <c r="AM342" s="174">
        <v>3</v>
      </c>
      <c r="AN342" s="175"/>
    </row>
    <row r="343" spans="1:40" ht="16.5" customHeight="1">
      <c r="A343" s="205" t="s">
        <v>77</v>
      </c>
      <c r="B343" s="182" t="s">
        <v>95</v>
      </c>
      <c r="C343" s="147">
        <f>IF(SUM(E343:T343,V343:AG343,AJ343:AN343)=SUM(C344:C345),C344+C345,"ERR!!")</f>
        <v>87</v>
      </c>
      <c r="D343" s="147">
        <f>IF(SUM(E343:T343)=SUM(D344:D345),D344+D345,"ERR!!")</f>
        <v>47</v>
      </c>
      <c r="E343" s="161">
        <f aca="true" t="shared" si="248" ref="E343:Q343">E344+E345</f>
        <v>3</v>
      </c>
      <c r="F343" s="161">
        <f t="shared" si="248"/>
        <v>7</v>
      </c>
      <c r="G343" s="161">
        <f t="shared" si="248"/>
        <v>9</v>
      </c>
      <c r="H343" s="161">
        <f t="shared" si="248"/>
        <v>1</v>
      </c>
      <c r="I343" s="161">
        <f t="shared" si="248"/>
        <v>4</v>
      </c>
      <c r="J343" s="161">
        <f t="shared" si="248"/>
        <v>6</v>
      </c>
      <c r="K343" s="161">
        <f t="shared" si="248"/>
        <v>0</v>
      </c>
      <c r="L343" s="161">
        <f t="shared" si="248"/>
        <v>7</v>
      </c>
      <c r="M343" s="161">
        <f>M344+M345</f>
        <v>1</v>
      </c>
      <c r="N343" s="161">
        <f>N344+N345</f>
        <v>1</v>
      </c>
      <c r="O343" s="161">
        <f t="shared" si="248"/>
        <v>2</v>
      </c>
      <c r="P343" s="161">
        <f t="shared" si="248"/>
        <v>0</v>
      </c>
      <c r="Q343" s="161">
        <f t="shared" si="248"/>
        <v>1</v>
      </c>
      <c r="R343" s="161">
        <f>R344+R345</f>
        <v>0</v>
      </c>
      <c r="S343" s="161">
        <f>S344+S345</f>
        <v>1</v>
      </c>
      <c r="T343" s="161">
        <f>T344+T345</f>
        <v>4</v>
      </c>
      <c r="U343" s="147">
        <f>IF(SUM(V343:AG343,AJ343:AN343)=SUM(U344:U345),U344+U345,"ERR!!")</f>
        <v>40</v>
      </c>
      <c r="V343" s="161">
        <f>V344+V345</f>
        <v>8</v>
      </c>
      <c r="W343" s="161">
        <f aca="true" t="shared" si="249" ref="W343:AE343">W344+W345</f>
        <v>2</v>
      </c>
      <c r="X343" s="161">
        <f t="shared" si="249"/>
        <v>2</v>
      </c>
      <c r="Y343" s="161">
        <f t="shared" si="249"/>
        <v>0</v>
      </c>
      <c r="Z343" s="161">
        <f t="shared" si="249"/>
        <v>3</v>
      </c>
      <c r="AA343" s="161">
        <f t="shared" si="249"/>
        <v>2</v>
      </c>
      <c r="AB343" s="161">
        <f t="shared" si="249"/>
        <v>3</v>
      </c>
      <c r="AC343" s="161">
        <f t="shared" si="249"/>
        <v>1</v>
      </c>
      <c r="AD343" s="161">
        <f t="shared" si="249"/>
        <v>3</v>
      </c>
      <c r="AE343" s="161">
        <f t="shared" si="249"/>
        <v>2</v>
      </c>
      <c r="AF343" s="161">
        <f>AF344+AF345</f>
        <v>0</v>
      </c>
      <c r="AG343" s="162">
        <f>AG344+AG345</f>
        <v>2</v>
      </c>
      <c r="AH343" s="206" t="s">
        <v>78</v>
      </c>
      <c r="AI343" s="169" t="s">
        <v>659</v>
      </c>
      <c r="AJ343" s="163">
        <f>AJ344+AJ345</f>
        <v>1</v>
      </c>
      <c r="AK343" s="161">
        <f>AK344+AK345</f>
        <v>2</v>
      </c>
      <c r="AL343" s="161">
        <f>AL344+AL345</f>
        <v>2</v>
      </c>
      <c r="AM343" s="161">
        <f>AM344+AM345</f>
        <v>6</v>
      </c>
      <c r="AN343" s="161">
        <f>AN344+AN345</f>
        <v>1</v>
      </c>
    </row>
    <row r="344" spans="1:40" ht="16.5" customHeight="1">
      <c r="A344" s="205"/>
      <c r="B344" s="182" t="s">
        <v>97</v>
      </c>
      <c r="C344" s="147">
        <f>SUM(E344:T344,V344:AG344,AJ344:AN344)</f>
        <v>15</v>
      </c>
      <c r="D344" s="147">
        <f>SUM(E344:T344)</f>
        <v>7</v>
      </c>
      <c r="E344" s="170"/>
      <c r="F344" s="170">
        <v>2</v>
      </c>
      <c r="G344" s="170">
        <v>2</v>
      </c>
      <c r="H344" s="170">
        <v>1</v>
      </c>
      <c r="I344" s="170">
        <v>1</v>
      </c>
      <c r="J344" s="170">
        <v>1</v>
      </c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47">
        <f>SUM(V344:AG344,AJ344:AN344)</f>
        <v>8</v>
      </c>
      <c r="V344" s="170">
        <v>2</v>
      </c>
      <c r="W344" s="170">
        <v>1</v>
      </c>
      <c r="X344" s="170"/>
      <c r="Y344" s="170"/>
      <c r="Z344" s="170">
        <v>1</v>
      </c>
      <c r="AA344" s="170">
        <v>1</v>
      </c>
      <c r="AB344" s="170"/>
      <c r="AC344" s="170"/>
      <c r="AD344" s="170">
        <v>1</v>
      </c>
      <c r="AE344" s="170"/>
      <c r="AF344" s="170"/>
      <c r="AG344" s="172"/>
      <c r="AH344" s="186"/>
      <c r="AI344" s="160" t="s">
        <v>660</v>
      </c>
      <c r="AJ344" s="176"/>
      <c r="AK344" s="170"/>
      <c r="AL344" s="170"/>
      <c r="AM344" s="170">
        <v>2</v>
      </c>
      <c r="AN344" s="172"/>
    </row>
    <row r="345" spans="1:40" s="168" customFormat="1" ht="16.5" customHeight="1">
      <c r="A345" s="206"/>
      <c r="B345" s="183" t="s">
        <v>96</v>
      </c>
      <c r="C345" s="155">
        <f>SUM(E345:T345,V345:AG345,AJ345:AN345)</f>
        <v>72</v>
      </c>
      <c r="D345" s="155">
        <f>SUM(E345:T345)</f>
        <v>40</v>
      </c>
      <c r="E345" s="174">
        <v>3</v>
      </c>
      <c r="F345" s="174">
        <v>5</v>
      </c>
      <c r="G345" s="174">
        <v>7</v>
      </c>
      <c r="H345" s="174"/>
      <c r="I345" s="174">
        <v>3</v>
      </c>
      <c r="J345" s="174">
        <v>5</v>
      </c>
      <c r="K345" s="174"/>
      <c r="L345" s="174">
        <v>7</v>
      </c>
      <c r="M345" s="174">
        <v>1</v>
      </c>
      <c r="N345" s="174">
        <v>1</v>
      </c>
      <c r="O345" s="174">
        <v>2</v>
      </c>
      <c r="P345" s="174"/>
      <c r="Q345" s="174">
        <v>1</v>
      </c>
      <c r="R345" s="174"/>
      <c r="S345" s="174">
        <v>1</v>
      </c>
      <c r="T345" s="174">
        <v>4</v>
      </c>
      <c r="U345" s="155">
        <f>SUM(V345:AG345,AJ345:AN345)</f>
        <v>32</v>
      </c>
      <c r="V345" s="174">
        <v>6</v>
      </c>
      <c r="W345" s="174">
        <v>1</v>
      </c>
      <c r="X345" s="174">
        <v>2</v>
      </c>
      <c r="Y345" s="174"/>
      <c r="Z345" s="174">
        <v>2</v>
      </c>
      <c r="AA345" s="174">
        <v>1</v>
      </c>
      <c r="AB345" s="174">
        <v>3</v>
      </c>
      <c r="AC345" s="174">
        <v>1</v>
      </c>
      <c r="AD345" s="174">
        <v>2</v>
      </c>
      <c r="AE345" s="174">
        <v>2</v>
      </c>
      <c r="AF345" s="174"/>
      <c r="AG345" s="175">
        <v>2</v>
      </c>
      <c r="AH345" s="186"/>
      <c r="AI345" s="164" t="s">
        <v>661</v>
      </c>
      <c r="AJ345" s="177">
        <v>1</v>
      </c>
      <c r="AK345" s="174">
        <v>2</v>
      </c>
      <c r="AL345" s="174">
        <v>2</v>
      </c>
      <c r="AM345" s="174">
        <v>4</v>
      </c>
      <c r="AN345" s="175">
        <v>1</v>
      </c>
    </row>
    <row r="346" spans="1:40" ht="16.5" customHeight="1">
      <c r="A346" s="204" t="s">
        <v>79</v>
      </c>
      <c r="B346" s="182" t="s">
        <v>95</v>
      </c>
      <c r="C346" s="147">
        <f>IF(SUM(E346:T346,V346:AG346,AJ346:AN346)=SUM(C347:C348),C347+C348,"ERR!!")</f>
        <v>48</v>
      </c>
      <c r="D346" s="147">
        <f>IF(SUM(E346:T346)=SUM(D347:D348),D347+D348,"ERR!!")</f>
        <v>25</v>
      </c>
      <c r="E346" s="161">
        <f aca="true" t="shared" si="250" ref="E346:Q346">E347+E348</f>
        <v>3</v>
      </c>
      <c r="F346" s="161">
        <f t="shared" si="250"/>
        <v>1</v>
      </c>
      <c r="G346" s="161">
        <f t="shared" si="250"/>
        <v>3</v>
      </c>
      <c r="H346" s="161">
        <f t="shared" si="250"/>
        <v>1</v>
      </c>
      <c r="I346" s="161">
        <f t="shared" si="250"/>
        <v>2</v>
      </c>
      <c r="J346" s="161">
        <f t="shared" si="250"/>
        <v>2</v>
      </c>
      <c r="K346" s="161">
        <f t="shared" si="250"/>
        <v>1</v>
      </c>
      <c r="L346" s="161">
        <f t="shared" si="250"/>
        <v>1</v>
      </c>
      <c r="M346" s="161">
        <f>M347+M348</f>
        <v>0</v>
      </c>
      <c r="N346" s="161">
        <f>N347+N348</f>
        <v>1</v>
      </c>
      <c r="O346" s="161">
        <f t="shared" si="250"/>
        <v>1</v>
      </c>
      <c r="P346" s="161">
        <f t="shared" si="250"/>
        <v>3</v>
      </c>
      <c r="Q346" s="161">
        <f t="shared" si="250"/>
        <v>0</v>
      </c>
      <c r="R346" s="161">
        <f>R347+R348</f>
        <v>0</v>
      </c>
      <c r="S346" s="161">
        <f>S347+S348</f>
        <v>0</v>
      </c>
      <c r="T346" s="161">
        <f>T347+T348</f>
        <v>6</v>
      </c>
      <c r="U346" s="147">
        <f>IF(SUM(V346:AG346,AJ346:AN346)=SUM(U347:U348),U347+U348,"ERR!!")</f>
        <v>23</v>
      </c>
      <c r="V346" s="161">
        <f>V347+V348</f>
        <v>6</v>
      </c>
      <c r="W346" s="161">
        <f aca="true" t="shared" si="251" ref="W346:AE346">W347+W348</f>
        <v>0</v>
      </c>
      <c r="X346" s="161">
        <f t="shared" si="251"/>
        <v>1</v>
      </c>
      <c r="Y346" s="161">
        <f t="shared" si="251"/>
        <v>4</v>
      </c>
      <c r="Z346" s="161">
        <f t="shared" si="251"/>
        <v>3</v>
      </c>
      <c r="AA346" s="161">
        <f t="shared" si="251"/>
        <v>1</v>
      </c>
      <c r="AB346" s="161">
        <f t="shared" si="251"/>
        <v>2</v>
      </c>
      <c r="AC346" s="161">
        <f t="shared" si="251"/>
        <v>0</v>
      </c>
      <c r="AD346" s="161">
        <f t="shared" si="251"/>
        <v>2</v>
      </c>
      <c r="AE346" s="161">
        <f t="shared" si="251"/>
        <v>1</v>
      </c>
      <c r="AF346" s="161">
        <f>AF347+AF348</f>
        <v>0</v>
      </c>
      <c r="AG346" s="162">
        <f>AG347+AG348</f>
        <v>1</v>
      </c>
      <c r="AH346" s="207" t="s">
        <v>80</v>
      </c>
      <c r="AI346" s="169" t="s">
        <v>659</v>
      </c>
      <c r="AJ346" s="163">
        <f>AJ347+AJ348</f>
        <v>0</v>
      </c>
      <c r="AK346" s="161">
        <f>AK347+AK348</f>
        <v>0</v>
      </c>
      <c r="AL346" s="161">
        <f>AL347+AL348</f>
        <v>0</v>
      </c>
      <c r="AM346" s="161">
        <f>AM347+AM348</f>
        <v>2</v>
      </c>
      <c r="AN346" s="161">
        <f>AN347+AN348</f>
        <v>0</v>
      </c>
    </row>
    <row r="347" spans="1:40" ht="16.5" customHeight="1">
      <c r="A347" s="205"/>
      <c r="B347" s="182" t="s">
        <v>97</v>
      </c>
      <c r="C347" s="147">
        <f>SUM(E347:T347,V347:AG347,AJ347:AN347)</f>
        <v>9</v>
      </c>
      <c r="D347" s="147">
        <f>SUM(E347:T347)</f>
        <v>3</v>
      </c>
      <c r="E347" s="170"/>
      <c r="F347" s="170"/>
      <c r="G347" s="170">
        <v>1</v>
      </c>
      <c r="H347" s="170">
        <v>1</v>
      </c>
      <c r="I347" s="170"/>
      <c r="J347" s="170"/>
      <c r="K347" s="170"/>
      <c r="L347" s="170"/>
      <c r="M347" s="170"/>
      <c r="N347" s="170"/>
      <c r="O347" s="170"/>
      <c r="P347" s="170">
        <v>1</v>
      </c>
      <c r="Q347" s="170"/>
      <c r="R347" s="170"/>
      <c r="S347" s="170"/>
      <c r="T347" s="170"/>
      <c r="U347" s="147">
        <f>SUM(V347:AG347,AJ347:AN347)</f>
        <v>6</v>
      </c>
      <c r="V347" s="170">
        <v>1</v>
      </c>
      <c r="W347" s="170"/>
      <c r="X347" s="170">
        <v>1</v>
      </c>
      <c r="Y347" s="170"/>
      <c r="Z347" s="170">
        <v>1</v>
      </c>
      <c r="AA347" s="170"/>
      <c r="AB347" s="170">
        <v>1</v>
      </c>
      <c r="AC347" s="170"/>
      <c r="AD347" s="170">
        <v>1</v>
      </c>
      <c r="AE347" s="170"/>
      <c r="AF347" s="170"/>
      <c r="AG347" s="172"/>
      <c r="AH347" s="186"/>
      <c r="AI347" s="160" t="s">
        <v>660</v>
      </c>
      <c r="AJ347" s="176"/>
      <c r="AK347" s="170"/>
      <c r="AL347" s="170"/>
      <c r="AM347" s="170">
        <v>1</v>
      </c>
      <c r="AN347" s="172"/>
    </row>
    <row r="348" spans="1:40" s="168" customFormat="1" ht="16.5" customHeight="1">
      <c r="A348" s="206"/>
      <c r="B348" s="183" t="s">
        <v>96</v>
      </c>
      <c r="C348" s="155">
        <f>SUM(E348:T348,V348:AG348,AJ348:AN348)</f>
        <v>39</v>
      </c>
      <c r="D348" s="155">
        <f>SUM(E348:T348)</f>
        <v>22</v>
      </c>
      <c r="E348" s="174">
        <v>3</v>
      </c>
      <c r="F348" s="174">
        <v>1</v>
      </c>
      <c r="G348" s="174">
        <v>2</v>
      </c>
      <c r="H348" s="174"/>
      <c r="I348" s="174">
        <v>2</v>
      </c>
      <c r="J348" s="174">
        <v>2</v>
      </c>
      <c r="K348" s="174">
        <v>1</v>
      </c>
      <c r="L348" s="174">
        <v>1</v>
      </c>
      <c r="M348" s="174"/>
      <c r="N348" s="174">
        <v>1</v>
      </c>
      <c r="O348" s="174">
        <v>1</v>
      </c>
      <c r="P348" s="174">
        <v>2</v>
      </c>
      <c r="Q348" s="174"/>
      <c r="R348" s="174"/>
      <c r="S348" s="174"/>
      <c r="T348" s="174">
        <v>6</v>
      </c>
      <c r="U348" s="155">
        <f>SUM(V348:AG348,AJ348:AN348)</f>
        <v>17</v>
      </c>
      <c r="V348" s="174">
        <v>5</v>
      </c>
      <c r="W348" s="174"/>
      <c r="X348" s="174"/>
      <c r="Y348" s="174">
        <v>4</v>
      </c>
      <c r="Z348" s="174">
        <v>2</v>
      </c>
      <c r="AA348" s="174">
        <v>1</v>
      </c>
      <c r="AB348" s="174">
        <v>1</v>
      </c>
      <c r="AC348" s="174"/>
      <c r="AD348" s="174">
        <v>1</v>
      </c>
      <c r="AE348" s="174">
        <v>1</v>
      </c>
      <c r="AF348" s="174"/>
      <c r="AG348" s="175">
        <v>1</v>
      </c>
      <c r="AH348" s="186"/>
      <c r="AI348" s="164" t="s">
        <v>661</v>
      </c>
      <c r="AJ348" s="177"/>
      <c r="AK348" s="174"/>
      <c r="AL348" s="174"/>
      <c r="AM348" s="174">
        <v>1</v>
      </c>
      <c r="AN348" s="175"/>
    </row>
    <row r="349" spans="1:40" ht="16.5" customHeight="1">
      <c r="A349" s="204" t="s">
        <v>81</v>
      </c>
      <c r="B349" s="182" t="s">
        <v>95</v>
      </c>
      <c r="C349" s="147">
        <f>IF(SUM(E349:T349,V349:AG349,AJ349:AN349)=SUM(C350:C351),C350+C351,"ERR!!")</f>
        <v>94</v>
      </c>
      <c r="D349" s="147">
        <f>IF(SUM(E349:T349)=SUM(D350:D351),D350+D351,"ERR!!")</f>
        <v>48</v>
      </c>
      <c r="E349" s="161">
        <f aca="true" t="shared" si="252" ref="E349:AG349">E350+E351</f>
        <v>6</v>
      </c>
      <c r="F349" s="161">
        <f t="shared" si="252"/>
        <v>5</v>
      </c>
      <c r="G349" s="161">
        <f t="shared" si="252"/>
        <v>5</v>
      </c>
      <c r="H349" s="161">
        <f t="shared" si="252"/>
        <v>3</v>
      </c>
      <c r="I349" s="161">
        <f t="shared" si="252"/>
        <v>7</v>
      </c>
      <c r="J349" s="161">
        <f t="shared" si="252"/>
        <v>5</v>
      </c>
      <c r="K349" s="161">
        <f t="shared" si="252"/>
        <v>0</v>
      </c>
      <c r="L349" s="161">
        <f t="shared" si="252"/>
        <v>3</v>
      </c>
      <c r="M349" s="161">
        <f t="shared" si="252"/>
        <v>0</v>
      </c>
      <c r="N349" s="161">
        <f t="shared" si="252"/>
        <v>3</v>
      </c>
      <c r="O349" s="161">
        <f t="shared" si="252"/>
        <v>0</v>
      </c>
      <c r="P349" s="161">
        <f t="shared" si="252"/>
        <v>3</v>
      </c>
      <c r="Q349" s="161">
        <f t="shared" si="252"/>
        <v>3</v>
      </c>
      <c r="R349" s="161">
        <f t="shared" si="252"/>
        <v>0</v>
      </c>
      <c r="S349" s="161">
        <f t="shared" si="252"/>
        <v>1</v>
      </c>
      <c r="T349" s="161">
        <f t="shared" si="252"/>
        <v>4</v>
      </c>
      <c r="U349" s="147">
        <f>IF(SUM(V349:AG349,AJ349:AN349)=SUM(U350:U351),U350+U351,"ERR!!")</f>
        <v>46</v>
      </c>
      <c r="V349" s="161">
        <f>V350+V351</f>
        <v>10</v>
      </c>
      <c r="W349" s="161">
        <f t="shared" si="252"/>
        <v>3</v>
      </c>
      <c r="X349" s="161">
        <f t="shared" si="252"/>
        <v>4</v>
      </c>
      <c r="Y349" s="161">
        <f t="shared" si="252"/>
        <v>4</v>
      </c>
      <c r="Z349" s="161">
        <f t="shared" si="252"/>
        <v>4</v>
      </c>
      <c r="AA349" s="161">
        <f t="shared" si="252"/>
        <v>2</v>
      </c>
      <c r="AB349" s="161">
        <f t="shared" si="252"/>
        <v>0</v>
      </c>
      <c r="AC349" s="161">
        <f t="shared" si="252"/>
        <v>2</v>
      </c>
      <c r="AD349" s="161">
        <f t="shared" si="252"/>
        <v>0</v>
      </c>
      <c r="AE349" s="161">
        <f t="shared" si="252"/>
        <v>2</v>
      </c>
      <c r="AF349" s="161">
        <f>SUM(AF352,AF355,AF358,AF361,AF364)</f>
        <v>0</v>
      </c>
      <c r="AG349" s="162">
        <f t="shared" si="252"/>
        <v>3</v>
      </c>
      <c r="AH349" s="207" t="s">
        <v>82</v>
      </c>
      <c r="AI349" s="169" t="s">
        <v>659</v>
      </c>
      <c r="AJ349" s="163">
        <f>AJ350+AJ351</f>
        <v>4</v>
      </c>
      <c r="AK349" s="161">
        <f>AK350+AK351</f>
        <v>4</v>
      </c>
      <c r="AL349" s="161">
        <f>AL350+AL351</f>
        <v>1</v>
      </c>
      <c r="AM349" s="161">
        <f>AM350+AM351</f>
        <v>2</v>
      </c>
      <c r="AN349" s="161">
        <f>AN350+AN351</f>
        <v>1</v>
      </c>
    </row>
    <row r="350" spans="1:40" ht="16.5" customHeight="1">
      <c r="A350" s="205"/>
      <c r="B350" s="182" t="s">
        <v>97</v>
      </c>
      <c r="C350" s="147">
        <f>SUM(E350:T350,V350:AG350,AJ350:AN350)</f>
        <v>7</v>
      </c>
      <c r="D350" s="147">
        <f>SUM(E350:T350)</f>
        <v>3</v>
      </c>
      <c r="E350" s="161">
        <f aca="true" t="shared" si="253" ref="E350:AG351">SUM(E353,E356,E359,E362,E365)</f>
        <v>1</v>
      </c>
      <c r="F350" s="161">
        <f t="shared" si="253"/>
        <v>1</v>
      </c>
      <c r="G350" s="161">
        <f t="shared" si="253"/>
        <v>0</v>
      </c>
      <c r="H350" s="161">
        <f t="shared" si="253"/>
        <v>0</v>
      </c>
      <c r="I350" s="161">
        <f t="shared" si="253"/>
        <v>0</v>
      </c>
      <c r="J350" s="161">
        <f t="shared" si="253"/>
        <v>0</v>
      </c>
      <c r="K350" s="161">
        <f t="shared" si="253"/>
        <v>0</v>
      </c>
      <c r="L350" s="161">
        <f t="shared" si="253"/>
        <v>0</v>
      </c>
      <c r="M350" s="161">
        <f t="shared" si="253"/>
        <v>0</v>
      </c>
      <c r="N350" s="161">
        <f t="shared" si="253"/>
        <v>0</v>
      </c>
      <c r="O350" s="161">
        <f t="shared" si="253"/>
        <v>0</v>
      </c>
      <c r="P350" s="161">
        <f t="shared" si="253"/>
        <v>1</v>
      </c>
      <c r="Q350" s="161">
        <f t="shared" si="253"/>
        <v>0</v>
      </c>
      <c r="R350" s="161">
        <f t="shared" si="253"/>
        <v>0</v>
      </c>
      <c r="S350" s="161">
        <f t="shared" si="253"/>
        <v>0</v>
      </c>
      <c r="T350" s="161">
        <f t="shared" si="253"/>
        <v>0</v>
      </c>
      <c r="U350" s="147">
        <f>SUM(V350:AG350,AJ350:AN350)</f>
        <v>4</v>
      </c>
      <c r="V350" s="161">
        <f t="shared" si="253"/>
        <v>1</v>
      </c>
      <c r="W350" s="161">
        <f t="shared" si="253"/>
        <v>0</v>
      </c>
      <c r="X350" s="161">
        <f t="shared" si="253"/>
        <v>1</v>
      </c>
      <c r="Y350" s="161">
        <f t="shared" si="253"/>
        <v>0</v>
      </c>
      <c r="Z350" s="161">
        <f t="shared" si="253"/>
        <v>1</v>
      </c>
      <c r="AA350" s="161">
        <f t="shared" si="253"/>
        <v>0</v>
      </c>
      <c r="AB350" s="161">
        <f t="shared" si="253"/>
        <v>0</v>
      </c>
      <c r="AC350" s="161">
        <f t="shared" si="253"/>
        <v>0</v>
      </c>
      <c r="AD350" s="161">
        <f t="shared" si="253"/>
        <v>0</v>
      </c>
      <c r="AE350" s="161">
        <f t="shared" si="253"/>
        <v>0</v>
      </c>
      <c r="AF350" s="161">
        <f t="shared" si="253"/>
        <v>0</v>
      </c>
      <c r="AG350" s="162">
        <f t="shared" si="253"/>
        <v>1</v>
      </c>
      <c r="AH350" s="186"/>
      <c r="AI350" s="160" t="s">
        <v>660</v>
      </c>
      <c r="AJ350" s="163">
        <f aca="true" t="shared" si="254" ref="AJ350:AN351">SUM(AJ353,AJ356,AJ359,AJ362,AJ365)</f>
        <v>0</v>
      </c>
      <c r="AK350" s="161">
        <f t="shared" si="254"/>
        <v>0</v>
      </c>
      <c r="AL350" s="161">
        <f t="shared" si="254"/>
        <v>0</v>
      </c>
      <c r="AM350" s="161">
        <f t="shared" si="254"/>
        <v>0</v>
      </c>
      <c r="AN350" s="161">
        <f t="shared" si="254"/>
        <v>0</v>
      </c>
    </row>
    <row r="351" spans="1:40" s="168" customFormat="1" ht="16.5" customHeight="1">
      <c r="A351" s="206"/>
      <c r="B351" s="183" t="s">
        <v>96</v>
      </c>
      <c r="C351" s="155">
        <f>SUM(E351:T351,V351:AG351,AJ351:AN351)</f>
        <v>87</v>
      </c>
      <c r="D351" s="155">
        <f>SUM(E351:T351)</f>
        <v>45</v>
      </c>
      <c r="E351" s="165">
        <f t="shared" si="253"/>
        <v>5</v>
      </c>
      <c r="F351" s="165">
        <f t="shared" si="253"/>
        <v>4</v>
      </c>
      <c r="G351" s="165">
        <f t="shared" si="253"/>
        <v>5</v>
      </c>
      <c r="H351" s="165">
        <f t="shared" si="253"/>
        <v>3</v>
      </c>
      <c r="I351" s="165">
        <f t="shared" si="253"/>
        <v>7</v>
      </c>
      <c r="J351" s="165">
        <f t="shared" si="253"/>
        <v>5</v>
      </c>
      <c r="K351" s="165">
        <f t="shared" si="253"/>
        <v>0</v>
      </c>
      <c r="L351" s="165">
        <f t="shared" si="253"/>
        <v>3</v>
      </c>
      <c r="M351" s="165">
        <f t="shared" si="253"/>
        <v>0</v>
      </c>
      <c r="N351" s="165">
        <f t="shared" si="253"/>
        <v>3</v>
      </c>
      <c r="O351" s="165">
        <f t="shared" si="253"/>
        <v>0</v>
      </c>
      <c r="P351" s="165">
        <f t="shared" si="253"/>
        <v>2</v>
      </c>
      <c r="Q351" s="165">
        <f t="shared" si="253"/>
        <v>3</v>
      </c>
      <c r="R351" s="165">
        <f t="shared" si="253"/>
        <v>0</v>
      </c>
      <c r="S351" s="165">
        <f t="shared" si="253"/>
        <v>1</v>
      </c>
      <c r="T351" s="165">
        <f t="shared" si="253"/>
        <v>4</v>
      </c>
      <c r="U351" s="155">
        <f>SUM(V351:AG351,AJ351:AN351)</f>
        <v>42</v>
      </c>
      <c r="V351" s="161">
        <f t="shared" si="253"/>
        <v>9</v>
      </c>
      <c r="W351" s="165">
        <f t="shared" si="253"/>
        <v>3</v>
      </c>
      <c r="X351" s="165">
        <f t="shared" si="253"/>
        <v>3</v>
      </c>
      <c r="Y351" s="165">
        <f t="shared" si="253"/>
        <v>4</v>
      </c>
      <c r="Z351" s="165">
        <f t="shared" si="253"/>
        <v>3</v>
      </c>
      <c r="AA351" s="165">
        <f t="shared" si="253"/>
        <v>2</v>
      </c>
      <c r="AB351" s="165">
        <f t="shared" si="253"/>
        <v>0</v>
      </c>
      <c r="AC351" s="165">
        <f t="shared" si="253"/>
        <v>2</v>
      </c>
      <c r="AD351" s="165">
        <f t="shared" si="253"/>
        <v>0</v>
      </c>
      <c r="AE351" s="165">
        <f t="shared" si="253"/>
        <v>2</v>
      </c>
      <c r="AF351" s="161">
        <f t="shared" si="253"/>
        <v>0</v>
      </c>
      <c r="AG351" s="166">
        <f t="shared" si="253"/>
        <v>2</v>
      </c>
      <c r="AH351" s="186"/>
      <c r="AI351" s="164" t="s">
        <v>661</v>
      </c>
      <c r="AJ351" s="167">
        <f t="shared" si="254"/>
        <v>4</v>
      </c>
      <c r="AK351" s="165">
        <f t="shared" si="254"/>
        <v>4</v>
      </c>
      <c r="AL351" s="165">
        <f t="shared" si="254"/>
        <v>1</v>
      </c>
      <c r="AM351" s="165">
        <f t="shared" si="254"/>
        <v>2</v>
      </c>
      <c r="AN351" s="165">
        <f t="shared" si="254"/>
        <v>1</v>
      </c>
    </row>
    <row r="352" spans="1:40" ht="16.5" customHeight="1">
      <c r="A352" s="205" t="s">
        <v>83</v>
      </c>
      <c r="B352" s="182" t="s">
        <v>95</v>
      </c>
      <c r="C352" s="147">
        <f>IF(SUM(E352:T352,V352:AG352,AJ352:AN352)=SUM(C353:C354),C353+C354,"ERR!!")</f>
        <v>37</v>
      </c>
      <c r="D352" s="147">
        <f>IF(SUM(E352:T352)=SUM(D353:D354),D353+D354,"ERR!!")</f>
        <v>22</v>
      </c>
      <c r="E352" s="161">
        <f aca="true" t="shared" si="255" ref="E352:AE352">E353+E354</f>
        <v>3</v>
      </c>
      <c r="F352" s="161">
        <f t="shared" si="255"/>
        <v>1</v>
      </c>
      <c r="G352" s="161">
        <f t="shared" si="255"/>
        <v>3</v>
      </c>
      <c r="H352" s="161">
        <f t="shared" si="255"/>
        <v>1</v>
      </c>
      <c r="I352" s="161">
        <f t="shared" si="255"/>
        <v>2</v>
      </c>
      <c r="J352" s="161">
        <f t="shared" si="255"/>
        <v>3</v>
      </c>
      <c r="K352" s="161">
        <f t="shared" si="255"/>
        <v>0</v>
      </c>
      <c r="L352" s="161">
        <f t="shared" si="255"/>
        <v>3</v>
      </c>
      <c r="M352" s="161">
        <f>M353+M354</f>
        <v>0</v>
      </c>
      <c r="N352" s="161">
        <f>N353+N354</f>
        <v>1</v>
      </c>
      <c r="O352" s="161">
        <f t="shared" si="255"/>
        <v>0</v>
      </c>
      <c r="P352" s="161">
        <f t="shared" si="255"/>
        <v>2</v>
      </c>
      <c r="Q352" s="161">
        <f t="shared" si="255"/>
        <v>0</v>
      </c>
      <c r="R352" s="161">
        <f t="shared" si="255"/>
        <v>0</v>
      </c>
      <c r="S352" s="161">
        <f t="shared" si="255"/>
        <v>0</v>
      </c>
      <c r="T352" s="161">
        <f t="shared" si="255"/>
        <v>3</v>
      </c>
      <c r="U352" s="147">
        <f>IF(SUM(V352:AG352,AJ352:AN352)=SUM(U353:U354),U353+U354,"ERR!!")</f>
        <v>15</v>
      </c>
      <c r="V352" s="179">
        <f>V353+V354</f>
        <v>4</v>
      </c>
      <c r="W352" s="161">
        <f t="shared" si="255"/>
        <v>1</v>
      </c>
      <c r="X352" s="161">
        <f t="shared" si="255"/>
        <v>0</v>
      </c>
      <c r="Y352" s="161">
        <f t="shared" si="255"/>
        <v>0</v>
      </c>
      <c r="Z352" s="161">
        <f t="shared" si="255"/>
        <v>2</v>
      </c>
      <c r="AA352" s="161">
        <f t="shared" si="255"/>
        <v>1</v>
      </c>
      <c r="AB352" s="161">
        <f t="shared" si="255"/>
        <v>0</v>
      </c>
      <c r="AC352" s="161">
        <f t="shared" si="255"/>
        <v>1</v>
      </c>
      <c r="AD352" s="161">
        <f t="shared" si="255"/>
        <v>0</v>
      </c>
      <c r="AE352" s="161">
        <f t="shared" si="255"/>
        <v>2</v>
      </c>
      <c r="AF352" s="179">
        <f>AF353+AF354</f>
        <v>0</v>
      </c>
      <c r="AG352" s="162">
        <f>AG353+AG354</f>
        <v>2</v>
      </c>
      <c r="AH352" s="206" t="s">
        <v>84</v>
      </c>
      <c r="AI352" s="169" t="s">
        <v>659</v>
      </c>
      <c r="AJ352" s="163">
        <f>AJ353+AJ354</f>
        <v>0</v>
      </c>
      <c r="AK352" s="161">
        <f>AK353+AK354</f>
        <v>1</v>
      </c>
      <c r="AL352" s="161">
        <f>AL353+AL354</f>
        <v>1</v>
      </c>
      <c r="AM352" s="161">
        <f>AM353+AM354</f>
        <v>0</v>
      </c>
      <c r="AN352" s="161">
        <f>AN353+AN354</f>
        <v>0</v>
      </c>
    </row>
    <row r="353" spans="1:40" ht="16.5" customHeight="1">
      <c r="A353" s="205"/>
      <c r="B353" s="182" t="s">
        <v>97</v>
      </c>
      <c r="C353" s="147">
        <f>SUM(E353:T353,V353:AG353,AJ353:AN353)</f>
        <v>3</v>
      </c>
      <c r="D353" s="147">
        <f>SUM(E353:T353)</f>
        <v>1</v>
      </c>
      <c r="E353" s="170">
        <v>1</v>
      </c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47">
        <f>SUM(V353:AG353,AJ353:AN353)</f>
        <v>2</v>
      </c>
      <c r="V353" s="170">
        <v>1</v>
      </c>
      <c r="W353" s="170"/>
      <c r="X353" s="170"/>
      <c r="Y353" s="170"/>
      <c r="Z353" s="170"/>
      <c r="AA353" s="170"/>
      <c r="AB353" s="170"/>
      <c r="AC353" s="170"/>
      <c r="AD353" s="170"/>
      <c r="AE353" s="170"/>
      <c r="AF353" s="170"/>
      <c r="AG353" s="172">
        <v>1</v>
      </c>
      <c r="AH353" s="186"/>
      <c r="AI353" s="160" t="s">
        <v>660</v>
      </c>
      <c r="AJ353" s="176"/>
      <c r="AK353" s="170"/>
      <c r="AL353" s="170"/>
      <c r="AM353" s="170"/>
      <c r="AN353" s="172"/>
    </row>
    <row r="354" spans="1:40" s="168" customFormat="1" ht="16.5" customHeight="1">
      <c r="A354" s="206"/>
      <c r="B354" s="183" t="s">
        <v>96</v>
      </c>
      <c r="C354" s="155">
        <f>SUM(E354:T354,V354:AG354,AJ354:AN354)</f>
        <v>34</v>
      </c>
      <c r="D354" s="155">
        <f>SUM(E354:T354)</f>
        <v>21</v>
      </c>
      <c r="E354" s="174">
        <v>2</v>
      </c>
      <c r="F354" s="174">
        <v>1</v>
      </c>
      <c r="G354" s="174">
        <v>3</v>
      </c>
      <c r="H354" s="174">
        <v>1</v>
      </c>
      <c r="I354" s="174">
        <v>2</v>
      </c>
      <c r="J354" s="174">
        <v>3</v>
      </c>
      <c r="K354" s="174"/>
      <c r="L354" s="174">
        <v>3</v>
      </c>
      <c r="M354" s="174"/>
      <c r="N354" s="174">
        <v>1</v>
      </c>
      <c r="O354" s="174"/>
      <c r="P354" s="174">
        <v>2</v>
      </c>
      <c r="Q354" s="174"/>
      <c r="R354" s="174"/>
      <c r="S354" s="174"/>
      <c r="T354" s="174">
        <v>3</v>
      </c>
      <c r="U354" s="155">
        <f>SUM(V354:AG354,AJ354:AN354)</f>
        <v>13</v>
      </c>
      <c r="V354" s="174">
        <v>3</v>
      </c>
      <c r="W354" s="174">
        <v>1</v>
      </c>
      <c r="X354" s="174"/>
      <c r="Y354" s="174"/>
      <c r="Z354" s="174">
        <v>2</v>
      </c>
      <c r="AA354" s="174">
        <v>1</v>
      </c>
      <c r="AB354" s="174"/>
      <c r="AC354" s="174">
        <v>1</v>
      </c>
      <c r="AD354" s="174"/>
      <c r="AE354" s="174">
        <v>2</v>
      </c>
      <c r="AF354" s="174"/>
      <c r="AG354" s="175">
        <v>1</v>
      </c>
      <c r="AH354" s="186"/>
      <c r="AI354" s="164" t="s">
        <v>661</v>
      </c>
      <c r="AJ354" s="177"/>
      <c r="AK354" s="174">
        <v>1</v>
      </c>
      <c r="AL354" s="174">
        <v>1</v>
      </c>
      <c r="AM354" s="174"/>
      <c r="AN354" s="175"/>
    </row>
    <row r="355" spans="1:40" ht="16.5" customHeight="1">
      <c r="A355" s="204" t="s">
        <v>85</v>
      </c>
      <c r="B355" s="182" t="s">
        <v>95</v>
      </c>
      <c r="C355" s="147">
        <f>IF(SUM(E355:T355,V355:AG355,AJ355:AN355)=SUM(C356:C357),C356+C357,"ERR!!")</f>
        <v>20</v>
      </c>
      <c r="D355" s="147">
        <f>IF(SUM(E355:T355)=SUM(D356:D357),D356+D357,"ERR!!")</f>
        <v>10</v>
      </c>
      <c r="E355" s="161">
        <f aca="true" t="shared" si="256" ref="E355:Q355">E356+E357</f>
        <v>1</v>
      </c>
      <c r="F355" s="161">
        <f t="shared" si="256"/>
        <v>2</v>
      </c>
      <c r="G355" s="161">
        <f t="shared" si="256"/>
        <v>0</v>
      </c>
      <c r="H355" s="161">
        <f t="shared" si="256"/>
        <v>1</v>
      </c>
      <c r="I355" s="161">
        <f t="shared" si="256"/>
        <v>2</v>
      </c>
      <c r="J355" s="161">
        <f t="shared" si="256"/>
        <v>1</v>
      </c>
      <c r="K355" s="161">
        <f t="shared" si="256"/>
        <v>0</v>
      </c>
      <c r="L355" s="161">
        <f t="shared" si="256"/>
        <v>0</v>
      </c>
      <c r="M355" s="161">
        <f>M356+M357</f>
        <v>0</v>
      </c>
      <c r="N355" s="161">
        <f>N356+N357</f>
        <v>1</v>
      </c>
      <c r="O355" s="161">
        <f t="shared" si="256"/>
        <v>0</v>
      </c>
      <c r="P355" s="161">
        <f t="shared" si="256"/>
        <v>0</v>
      </c>
      <c r="Q355" s="161">
        <f t="shared" si="256"/>
        <v>0</v>
      </c>
      <c r="R355" s="161">
        <f>R356+R357</f>
        <v>0</v>
      </c>
      <c r="S355" s="161">
        <f>S356+S357</f>
        <v>1</v>
      </c>
      <c r="T355" s="161">
        <f>T356+T357</f>
        <v>1</v>
      </c>
      <c r="U355" s="147">
        <f>IF(SUM(V355:AG355,AJ355:AN355)=SUM(U356:U357),U356+U357,"ERR!!")</f>
        <v>10</v>
      </c>
      <c r="V355" s="161">
        <f>V356+V357</f>
        <v>1</v>
      </c>
      <c r="W355" s="161">
        <f aca="true" t="shared" si="257" ref="W355:AE355">W356+W357</f>
        <v>2</v>
      </c>
      <c r="X355" s="161">
        <f t="shared" si="257"/>
        <v>3</v>
      </c>
      <c r="Y355" s="161">
        <f t="shared" si="257"/>
        <v>1</v>
      </c>
      <c r="Z355" s="161">
        <f t="shared" si="257"/>
        <v>0</v>
      </c>
      <c r="AA355" s="161">
        <f t="shared" si="257"/>
        <v>0</v>
      </c>
      <c r="AB355" s="161">
        <f t="shared" si="257"/>
        <v>0</v>
      </c>
      <c r="AC355" s="161">
        <f t="shared" si="257"/>
        <v>0</v>
      </c>
      <c r="AD355" s="161">
        <f t="shared" si="257"/>
        <v>0</v>
      </c>
      <c r="AE355" s="161">
        <f t="shared" si="257"/>
        <v>0</v>
      </c>
      <c r="AF355" s="161">
        <f>AF356+AF357</f>
        <v>0</v>
      </c>
      <c r="AG355" s="162">
        <f>AG356+AG357</f>
        <v>0</v>
      </c>
      <c r="AH355" s="207" t="s">
        <v>86</v>
      </c>
      <c r="AI355" s="169" t="s">
        <v>659</v>
      </c>
      <c r="AJ355" s="163">
        <f>AJ356+AJ357</f>
        <v>0</v>
      </c>
      <c r="AK355" s="161">
        <f>AK356+AK357</f>
        <v>2</v>
      </c>
      <c r="AL355" s="161">
        <f>AL356+AL357</f>
        <v>0</v>
      </c>
      <c r="AM355" s="161">
        <f>AM356+AM357</f>
        <v>0</v>
      </c>
      <c r="AN355" s="161">
        <f>AN356+AN357</f>
        <v>1</v>
      </c>
    </row>
    <row r="356" spans="1:40" ht="16.5" customHeight="1">
      <c r="A356" s="205"/>
      <c r="B356" s="182" t="s">
        <v>97</v>
      </c>
      <c r="C356" s="147">
        <f>SUM(E356:T356,V356:AG356,AJ356:AN356)</f>
        <v>0</v>
      </c>
      <c r="D356" s="147">
        <f>SUM(E356:T356)</f>
        <v>0</v>
      </c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47">
        <f>SUM(V356:AG356,AJ356:AN356)</f>
        <v>0</v>
      </c>
      <c r="V356" s="170"/>
      <c r="W356" s="170"/>
      <c r="X356" s="170"/>
      <c r="Y356" s="170"/>
      <c r="Z356" s="170">
        <v>0</v>
      </c>
      <c r="AA356" s="170"/>
      <c r="AB356" s="170"/>
      <c r="AC356" s="170"/>
      <c r="AD356" s="170"/>
      <c r="AE356" s="170"/>
      <c r="AF356" s="170"/>
      <c r="AG356" s="172"/>
      <c r="AH356" s="186"/>
      <c r="AI356" s="160" t="s">
        <v>660</v>
      </c>
      <c r="AJ356" s="176"/>
      <c r="AK356" s="170"/>
      <c r="AL356" s="170"/>
      <c r="AM356" s="170"/>
      <c r="AN356" s="172"/>
    </row>
    <row r="357" spans="1:40" s="168" customFormat="1" ht="16.5" customHeight="1">
      <c r="A357" s="206"/>
      <c r="B357" s="183" t="s">
        <v>96</v>
      </c>
      <c r="C357" s="155">
        <f>SUM(E357:T357,V357:AG357,AJ357:AN357)</f>
        <v>20</v>
      </c>
      <c r="D357" s="155">
        <f>SUM(E357:T357)</f>
        <v>10</v>
      </c>
      <c r="E357" s="174">
        <v>1</v>
      </c>
      <c r="F357" s="174">
        <v>2</v>
      </c>
      <c r="G357" s="174"/>
      <c r="H357" s="174">
        <v>1</v>
      </c>
      <c r="I357" s="174">
        <v>2</v>
      </c>
      <c r="J357" s="174">
        <v>1</v>
      </c>
      <c r="K357" s="174"/>
      <c r="L357" s="174"/>
      <c r="M357" s="174"/>
      <c r="N357" s="174">
        <v>1</v>
      </c>
      <c r="O357" s="174"/>
      <c r="P357" s="174"/>
      <c r="Q357" s="174"/>
      <c r="R357" s="174"/>
      <c r="S357" s="174">
        <v>1</v>
      </c>
      <c r="T357" s="174">
        <v>1</v>
      </c>
      <c r="U357" s="155">
        <f>SUM(V357:AG357,AJ357:AN357)</f>
        <v>10</v>
      </c>
      <c r="V357" s="174">
        <v>1</v>
      </c>
      <c r="W357" s="174">
        <v>2</v>
      </c>
      <c r="X357" s="174">
        <v>3</v>
      </c>
      <c r="Y357" s="174">
        <v>1</v>
      </c>
      <c r="Z357" s="174">
        <v>0</v>
      </c>
      <c r="AA357" s="174"/>
      <c r="AB357" s="174"/>
      <c r="AC357" s="174"/>
      <c r="AD357" s="174"/>
      <c r="AE357" s="174"/>
      <c r="AF357" s="174"/>
      <c r="AG357" s="175"/>
      <c r="AH357" s="186"/>
      <c r="AI357" s="164" t="s">
        <v>661</v>
      </c>
      <c r="AJ357" s="177"/>
      <c r="AK357" s="174">
        <v>2</v>
      </c>
      <c r="AL357" s="174"/>
      <c r="AM357" s="174"/>
      <c r="AN357" s="175">
        <v>1</v>
      </c>
    </row>
    <row r="358" spans="1:40" ht="16.5" customHeight="1">
      <c r="A358" s="205" t="s">
        <v>87</v>
      </c>
      <c r="B358" s="182" t="s">
        <v>95</v>
      </c>
      <c r="C358" s="147">
        <f>IF(SUM(E358:T358,V358:AG358,AJ358:AN358)=SUM(C359:C360),C359+C360,"ERR!!")</f>
        <v>17</v>
      </c>
      <c r="D358" s="147">
        <f>IF(SUM(E358:T358)=SUM(D359:D360),D359+D360,"ERR!!")</f>
        <v>5</v>
      </c>
      <c r="E358" s="161">
        <f aca="true" t="shared" si="258" ref="E358:Q358">E359+E360</f>
        <v>1</v>
      </c>
      <c r="F358" s="161">
        <f t="shared" si="258"/>
        <v>0</v>
      </c>
      <c r="G358" s="161">
        <f t="shared" si="258"/>
        <v>0</v>
      </c>
      <c r="H358" s="161">
        <f t="shared" si="258"/>
        <v>1</v>
      </c>
      <c r="I358" s="161">
        <f t="shared" si="258"/>
        <v>3</v>
      </c>
      <c r="J358" s="161">
        <f t="shared" si="258"/>
        <v>0</v>
      </c>
      <c r="K358" s="161">
        <f t="shared" si="258"/>
        <v>0</v>
      </c>
      <c r="L358" s="161">
        <f t="shared" si="258"/>
        <v>0</v>
      </c>
      <c r="M358" s="161">
        <f>M359+M360</f>
        <v>0</v>
      </c>
      <c r="N358" s="161">
        <f>N359+N360</f>
        <v>0</v>
      </c>
      <c r="O358" s="161">
        <f t="shared" si="258"/>
        <v>0</v>
      </c>
      <c r="P358" s="161">
        <f t="shared" si="258"/>
        <v>0</v>
      </c>
      <c r="Q358" s="161">
        <f t="shared" si="258"/>
        <v>0</v>
      </c>
      <c r="R358" s="161">
        <f>R359+R360</f>
        <v>0</v>
      </c>
      <c r="S358" s="161">
        <f>S359+S360</f>
        <v>0</v>
      </c>
      <c r="T358" s="161">
        <f>T359+T360</f>
        <v>0</v>
      </c>
      <c r="U358" s="147">
        <f>IF(SUM(V358:AG358,AJ358:AN358)=SUM(U359:U360),U359+U360,"ERR!!")</f>
        <v>12</v>
      </c>
      <c r="V358" s="161">
        <f>V359+V360</f>
        <v>3</v>
      </c>
      <c r="W358" s="161">
        <f aca="true" t="shared" si="259" ref="W358:AE358">W359+W360</f>
        <v>0</v>
      </c>
      <c r="X358" s="161">
        <f t="shared" si="259"/>
        <v>1</v>
      </c>
      <c r="Y358" s="161">
        <f t="shared" si="259"/>
        <v>1</v>
      </c>
      <c r="Z358" s="161">
        <f t="shared" si="259"/>
        <v>0</v>
      </c>
      <c r="AA358" s="161">
        <f t="shared" si="259"/>
        <v>0</v>
      </c>
      <c r="AB358" s="161">
        <f t="shared" si="259"/>
        <v>0</v>
      </c>
      <c r="AC358" s="161">
        <f t="shared" si="259"/>
        <v>1</v>
      </c>
      <c r="AD358" s="161">
        <f t="shared" si="259"/>
        <v>0</v>
      </c>
      <c r="AE358" s="161">
        <f t="shared" si="259"/>
        <v>0</v>
      </c>
      <c r="AF358" s="161">
        <f>AF359+AF360</f>
        <v>0</v>
      </c>
      <c r="AG358" s="162">
        <f>AG359+AG360</f>
        <v>1</v>
      </c>
      <c r="AH358" s="206" t="s">
        <v>88</v>
      </c>
      <c r="AI358" s="169" t="s">
        <v>659</v>
      </c>
      <c r="AJ358" s="163">
        <f>AJ359+AJ360</f>
        <v>3</v>
      </c>
      <c r="AK358" s="161">
        <f>AK359+AK360</f>
        <v>1</v>
      </c>
      <c r="AL358" s="161">
        <f>AL359+AL360</f>
        <v>0</v>
      </c>
      <c r="AM358" s="161">
        <f>AM359+AM360</f>
        <v>1</v>
      </c>
      <c r="AN358" s="161">
        <f>AN359+AN360</f>
        <v>0</v>
      </c>
    </row>
    <row r="359" spans="1:40" ht="16.5" customHeight="1">
      <c r="A359" s="205"/>
      <c r="B359" s="182" t="s">
        <v>97</v>
      </c>
      <c r="C359" s="147">
        <f>SUM(E359:T359,V359:AG359,AJ359:AN359)</f>
        <v>1</v>
      </c>
      <c r="D359" s="147">
        <f>SUM(E359:T359)</f>
        <v>0</v>
      </c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47">
        <f>SUM(V359:AG359,AJ359:AN359)</f>
        <v>1</v>
      </c>
      <c r="V359" s="170"/>
      <c r="W359" s="170"/>
      <c r="X359" s="170">
        <v>1</v>
      </c>
      <c r="Y359" s="170"/>
      <c r="Z359" s="170"/>
      <c r="AA359" s="170"/>
      <c r="AB359" s="170"/>
      <c r="AC359" s="170"/>
      <c r="AD359" s="170"/>
      <c r="AE359" s="170"/>
      <c r="AF359" s="170"/>
      <c r="AG359" s="172"/>
      <c r="AH359" s="186"/>
      <c r="AI359" s="160" t="s">
        <v>660</v>
      </c>
      <c r="AJ359" s="176"/>
      <c r="AK359" s="170"/>
      <c r="AL359" s="170"/>
      <c r="AM359" s="170"/>
      <c r="AN359" s="172"/>
    </row>
    <row r="360" spans="1:40" s="168" customFormat="1" ht="16.5" customHeight="1">
      <c r="A360" s="206"/>
      <c r="B360" s="183" t="s">
        <v>96</v>
      </c>
      <c r="C360" s="155">
        <f>SUM(E360:T360,V360:AG360,AJ360:AN360)</f>
        <v>16</v>
      </c>
      <c r="D360" s="155">
        <f>SUM(E360:T360)</f>
        <v>5</v>
      </c>
      <c r="E360" s="174">
        <v>1</v>
      </c>
      <c r="F360" s="174"/>
      <c r="G360" s="174"/>
      <c r="H360" s="174">
        <v>1</v>
      </c>
      <c r="I360" s="174">
        <v>3</v>
      </c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55">
        <f>SUM(V360:AG360,AJ360:AN360)</f>
        <v>11</v>
      </c>
      <c r="V360" s="174">
        <v>3</v>
      </c>
      <c r="W360" s="174"/>
      <c r="X360" s="174"/>
      <c r="Y360" s="174">
        <v>1</v>
      </c>
      <c r="Z360" s="174"/>
      <c r="AA360" s="174"/>
      <c r="AB360" s="174"/>
      <c r="AC360" s="174">
        <v>1</v>
      </c>
      <c r="AD360" s="174"/>
      <c r="AE360" s="174"/>
      <c r="AF360" s="174"/>
      <c r="AG360" s="175">
        <v>1</v>
      </c>
      <c r="AH360" s="186"/>
      <c r="AI360" s="164" t="s">
        <v>661</v>
      </c>
      <c r="AJ360" s="177">
        <v>3</v>
      </c>
      <c r="AK360" s="174">
        <v>1</v>
      </c>
      <c r="AL360" s="174"/>
      <c r="AM360" s="174">
        <v>1</v>
      </c>
      <c r="AN360" s="175"/>
    </row>
    <row r="361" spans="1:40" ht="16.5" customHeight="1">
      <c r="A361" s="204" t="s">
        <v>89</v>
      </c>
      <c r="B361" s="182" t="s">
        <v>95</v>
      </c>
      <c r="C361" s="147">
        <f>IF(SUM(E361:T361,V361:AG361,AJ361:AN361)=SUM(C362:C363),C362+C363,"ERR!!")</f>
        <v>10</v>
      </c>
      <c r="D361" s="147">
        <f>IF(SUM(E361:T361)=SUM(D362:D363),D362+D363,"ERR!!")</f>
        <v>9</v>
      </c>
      <c r="E361" s="161">
        <f aca="true" t="shared" si="260" ref="E361:Q361">E362+E363</f>
        <v>0</v>
      </c>
      <c r="F361" s="161">
        <f t="shared" si="260"/>
        <v>1</v>
      </c>
      <c r="G361" s="161">
        <f t="shared" si="260"/>
        <v>2</v>
      </c>
      <c r="H361" s="161">
        <f t="shared" si="260"/>
        <v>0</v>
      </c>
      <c r="I361" s="161">
        <f t="shared" si="260"/>
        <v>0</v>
      </c>
      <c r="J361" s="161">
        <f t="shared" si="260"/>
        <v>1</v>
      </c>
      <c r="K361" s="161">
        <f t="shared" si="260"/>
        <v>0</v>
      </c>
      <c r="L361" s="161">
        <f t="shared" si="260"/>
        <v>0</v>
      </c>
      <c r="M361" s="161">
        <f>M362+M363</f>
        <v>0</v>
      </c>
      <c r="N361" s="161">
        <f>N362+N363</f>
        <v>1</v>
      </c>
      <c r="O361" s="161">
        <f t="shared" si="260"/>
        <v>0</v>
      </c>
      <c r="P361" s="161">
        <f t="shared" si="260"/>
        <v>1</v>
      </c>
      <c r="Q361" s="161">
        <f t="shared" si="260"/>
        <v>3</v>
      </c>
      <c r="R361" s="161">
        <f>R362+R363</f>
        <v>0</v>
      </c>
      <c r="S361" s="161">
        <f>S362+S363</f>
        <v>0</v>
      </c>
      <c r="T361" s="161">
        <f>T362+T363</f>
        <v>0</v>
      </c>
      <c r="U361" s="147">
        <f>IF(SUM(V361:AG361,AJ361:AN361)=SUM(U362:U363),U362+U363,"ERR!!")</f>
        <v>1</v>
      </c>
      <c r="V361" s="161">
        <f>V362+V363</f>
        <v>1</v>
      </c>
      <c r="W361" s="161">
        <f aca="true" t="shared" si="261" ref="W361:AE361">W362+W363</f>
        <v>0</v>
      </c>
      <c r="X361" s="161">
        <f t="shared" si="261"/>
        <v>0</v>
      </c>
      <c r="Y361" s="161">
        <f t="shared" si="261"/>
        <v>0</v>
      </c>
      <c r="Z361" s="161">
        <f t="shared" si="261"/>
        <v>0</v>
      </c>
      <c r="AA361" s="161">
        <f t="shared" si="261"/>
        <v>0</v>
      </c>
      <c r="AB361" s="161">
        <f t="shared" si="261"/>
        <v>0</v>
      </c>
      <c r="AC361" s="161">
        <f t="shared" si="261"/>
        <v>0</v>
      </c>
      <c r="AD361" s="161">
        <f t="shared" si="261"/>
        <v>0</v>
      </c>
      <c r="AE361" s="161">
        <f t="shared" si="261"/>
        <v>0</v>
      </c>
      <c r="AF361" s="161">
        <f>AF362+AF363</f>
        <v>0</v>
      </c>
      <c r="AG361" s="162">
        <f>AG362+AG363</f>
        <v>0</v>
      </c>
      <c r="AH361" s="207" t="s">
        <v>90</v>
      </c>
      <c r="AI361" s="169" t="s">
        <v>659</v>
      </c>
      <c r="AJ361" s="163">
        <f>AJ362+AJ363</f>
        <v>0</v>
      </c>
      <c r="AK361" s="161">
        <f>AK362+AK363</f>
        <v>0</v>
      </c>
      <c r="AL361" s="161">
        <f>AL362+AL363</f>
        <v>0</v>
      </c>
      <c r="AM361" s="161">
        <f>AM362+AM363</f>
        <v>0</v>
      </c>
      <c r="AN361" s="161">
        <f>AN362+AN363</f>
        <v>0</v>
      </c>
    </row>
    <row r="362" spans="1:40" ht="16.5" customHeight="1">
      <c r="A362" s="205"/>
      <c r="B362" s="182" t="s">
        <v>97</v>
      </c>
      <c r="C362" s="147">
        <f>SUM(E362:T362,V362:AG362,AJ362:AN362)</f>
        <v>2</v>
      </c>
      <c r="D362" s="147">
        <f>SUM(E362:T362)</f>
        <v>2</v>
      </c>
      <c r="E362" s="170"/>
      <c r="F362" s="170">
        <v>1</v>
      </c>
      <c r="G362" s="170"/>
      <c r="H362" s="170"/>
      <c r="I362" s="170"/>
      <c r="J362" s="170"/>
      <c r="K362" s="170"/>
      <c r="L362" s="170"/>
      <c r="M362" s="170"/>
      <c r="N362" s="170"/>
      <c r="O362" s="170"/>
      <c r="P362" s="170">
        <v>1</v>
      </c>
      <c r="Q362" s="170"/>
      <c r="R362" s="170"/>
      <c r="S362" s="170"/>
      <c r="T362" s="170"/>
      <c r="U362" s="147">
        <f>SUM(V362:AG362,AJ362:AN362)</f>
        <v>0</v>
      </c>
      <c r="V362" s="170"/>
      <c r="W362" s="170"/>
      <c r="X362" s="170"/>
      <c r="Y362" s="170"/>
      <c r="Z362" s="170"/>
      <c r="AA362" s="170"/>
      <c r="AB362" s="170"/>
      <c r="AC362" s="170"/>
      <c r="AD362" s="170"/>
      <c r="AE362" s="170"/>
      <c r="AF362" s="170"/>
      <c r="AG362" s="172"/>
      <c r="AH362" s="186"/>
      <c r="AI362" s="160" t="s">
        <v>660</v>
      </c>
      <c r="AJ362" s="176"/>
      <c r="AK362" s="170"/>
      <c r="AL362" s="170"/>
      <c r="AM362" s="170"/>
      <c r="AN362" s="172"/>
    </row>
    <row r="363" spans="1:40" s="168" customFormat="1" ht="16.5" customHeight="1">
      <c r="A363" s="206"/>
      <c r="B363" s="183" t="s">
        <v>96</v>
      </c>
      <c r="C363" s="155">
        <f>SUM(E363:T363,V363:AG363,AJ363:AN363)</f>
        <v>8</v>
      </c>
      <c r="D363" s="155">
        <f>SUM(E363:T363)</f>
        <v>7</v>
      </c>
      <c r="E363" s="174"/>
      <c r="F363" s="174"/>
      <c r="G363" s="174">
        <v>2</v>
      </c>
      <c r="H363" s="174"/>
      <c r="I363" s="174"/>
      <c r="J363" s="174">
        <v>1</v>
      </c>
      <c r="K363" s="174"/>
      <c r="L363" s="174"/>
      <c r="M363" s="174"/>
      <c r="N363" s="174">
        <v>1</v>
      </c>
      <c r="O363" s="174"/>
      <c r="P363" s="174"/>
      <c r="Q363" s="174">
        <v>3</v>
      </c>
      <c r="R363" s="174"/>
      <c r="S363" s="174"/>
      <c r="T363" s="174"/>
      <c r="U363" s="155">
        <f>SUM(V363:AG363,AJ363:AN363)</f>
        <v>1</v>
      </c>
      <c r="V363" s="174">
        <v>1</v>
      </c>
      <c r="W363" s="174"/>
      <c r="X363" s="174"/>
      <c r="Y363" s="174"/>
      <c r="Z363" s="174"/>
      <c r="AA363" s="174"/>
      <c r="AB363" s="174"/>
      <c r="AC363" s="174"/>
      <c r="AD363" s="174"/>
      <c r="AE363" s="174"/>
      <c r="AF363" s="174"/>
      <c r="AG363" s="175"/>
      <c r="AH363" s="186"/>
      <c r="AI363" s="164" t="s">
        <v>661</v>
      </c>
      <c r="AJ363" s="177"/>
      <c r="AK363" s="174"/>
      <c r="AL363" s="174"/>
      <c r="AM363" s="174"/>
      <c r="AN363" s="175"/>
    </row>
    <row r="364" spans="1:40" ht="16.5" customHeight="1">
      <c r="A364" s="204" t="s">
        <v>91</v>
      </c>
      <c r="B364" s="182" t="s">
        <v>95</v>
      </c>
      <c r="C364" s="147">
        <f>IF(SUM(E364:T364,V364:AG364,AJ364:AN364)=SUM(C365:C366),C365+C366,"ERR!!")</f>
        <v>10</v>
      </c>
      <c r="D364" s="147">
        <f>IF(SUM(E364:T364)=SUM(D365:D366),D365+D366,"ERR!!")</f>
        <v>2</v>
      </c>
      <c r="E364" s="161">
        <f aca="true" t="shared" si="262" ref="E364:Q364">E365+E366</f>
        <v>1</v>
      </c>
      <c r="F364" s="161">
        <f t="shared" si="262"/>
        <v>1</v>
      </c>
      <c r="G364" s="161">
        <f t="shared" si="262"/>
        <v>0</v>
      </c>
      <c r="H364" s="161">
        <f t="shared" si="262"/>
        <v>0</v>
      </c>
      <c r="I364" s="161">
        <f t="shared" si="262"/>
        <v>0</v>
      </c>
      <c r="J364" s="161">
        <f t="shared" si="262"/>
        <v>0</v>
      </c>
      <c r="K364" s="161">
        <f t="shared" si="262"/>
        <v>0</v>
      </c>
      <c r="L364" s="161">
        <f t="shared" si="262"/>
        <v>0</v>
      </c>
      <c r="M364" s="161">
        <f>M365+M366</f>
        <v>0</v>
      </c>
      <c r="N364" s="161">
        <f>N365+N366</f>
        <v>0</v>
      </c>
      <c r="O364" s="161">
        <f t="shared" si="262"/>
        <v>0</v>
      </c>
      <c r="P364" s="161">
        <f t="shared" si="262"/>
        <v>0</v>
      </c>
      <c r="Q364" s="161">
        <f t="shared" si="262"/>
        <v>0</v>
      </c>
      <c r="R364" s="161">
        <f>R365+R366</f>
        <v>0</v>
      </c>
      <c r="S364" s="161">
        <f>S365+S366</f>
        <v>0</v>
      </c>
      <c r="T364" s="161">
        <f>T365+T366</f>
        <v>0</v>
      </c>
      <c r="U364" s="147">
        <f>IF(SUM(V364:AG364,AJ364:AN364)=SUM(U365:U366),U365+U366,"ERR!!")</f>
        <v>8</v>
      </c>
      <c r="V364" s="161">
        <f>V365+V366</f>
        <v>1</v>
      </c>
      <c r="W364" s="161">
        <f aca="true" t="shared" si="263" ref="W364:AG364">W365+W366</f>
        <v>0</v>
      </c>
      <c r="X364" s="161">
        <f t="shared" si="263"/>
        <v>0</v>
      </c>
      <c r="Y364" s="161">
        <f t="shared" si="263"/>
        <v>2</v>
      </c>
      <c r="Z364" s="161">
        <f t="shared" si="263"/>
        <v>2</v>
      </c>
      <c r="AA364" s="161">
        <f t="shared" si="263"/>
        <v>1</v>
      </c>
      <c r="AB364" s="161">
        <f t="shared" si="263"/>
        <v>0</v>
      </c>
      <c r="AC364" s="161">
        <f t="shared" si="263"/>
        <v>0</v>
      </c>
      <c r="AD364" s="161">
        <f t="shared" si="263"/>
        <v>0</v>
      </c>
      <c r="AE364" s="161">
        <f t="shared" si="263"/>
        <v>0</v>
      </c>
      <c r="AF364" s="161">
        <f t="shared" si="263"/>
        <v>0</v>
      </c>
      <c r="AG364" s="162">
        <f t="shared" si="263"/>
        <v>0</v>
      </c>
      <c r="AH364" s="207" t="s">
        <v>92</v>
      </c>
      <c r="AI364" s="169" t="s">
        <v>659</v>
      </c>
      <c r="AJ364" s="163">
        <f>AJ365+AJ366</f>
        <v>1</v>
      </c>
      <c r="AK364" s="161">
        <f>AK365+AK366</f>
        <v>0</v>
      </c>
      <c r="AL364" s="161">
        <f>AL365+AL366</f>
        <v>0</v>
      </c>
      <c r="AM364" s="161">
        <f>AM365+AM366</f>
        <v>1</v>
      </c>
      <c r="AN364" s="161">
        <f>AN365+AN366</f>
        <v>0</v>
      </c>
    </row>
    <row r="365" spans="1:40" ht="16.5" customHeight="1">
      <c r="A365" s="205"/>
      <c r="B365" s="182" t="s">
        <v>97</v>
      </c>
      <c r="C365" s="147">
        <f>SUM(E365:T365,V365:AG365,AJ365:AN365)</f>
        <v>1</v>
      </c>
      <c r="D365" s="147">
        <f>SUM(E365:T365)</f>
        <v>0</v>
      </c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47">
        <f>SUM(V365:AG365,AJ365:AN365)</f>
        <v>1</v>
      </c>
      <c r="V365" s="170"/>
      <c r="W365" s="170"/>
      <c r="X365" s="170"/>
      <c r="Y365" s="170"/>
      <c r="Z365" s="170">
        <v>1</v>
      </c>
      <c r="AA365" s="170"/>
      <c r="AB365" s="170"/>
      <c r="AC365" s="170"/>
      <c r="AD365" s="170"/>
      <c r="AE365" s="170"/>
      <c r="AF365" s="170"/>
      <c r="AG365" s="172"/>
      <c r="AH365" s="186"/>
      <c r="AI365" s="160" t="s">
        <v>660</v>
      </c>
      <c r="AJ365" s="176"/>
      <c r="AK365" s="170"/>
      <c r="AL365" s="170"/>
      <c r="AM365" s="170"/>
      <c r="AN365" s="172"/>
    </row>
    <row r="366" spans="1:40" s="168" customFormat="1" ht="16.5" customHeight="1">
      <c r="A366" s="206"/>
      <c r="B366" s="183" t="s">
        <v>96</v>
      </c>
      <c r="C366" s="155">
        <f>SUM(E366:T366,V366:AG366,AJ366:AN366)</f>
        <v>9</v>
      </c>
      <c r="D366" s="155">
        <f>SUM(E366:T366)</f>
        <v>2</v>
      </c>
      <c r="E366" s="174">
        <v>1</v>
      </c>
      <c r="F366" s="174">
        <v>1</v>
      </c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  <c r="U366" s="155">
        <f>SUM(V366:AG366,AJ366:AN366)</f>
        <v>7</v>
      </c>
      <c r="V366" s="174">
        <v>1</v>
      </c>
      <c r="W366" s="174"/>
      <c r="X366" s="174"/>
      <c r="Y366" s="174">
        <v>2</v>
      </c>
      <c r="Z366" s="174">
        <v>1</v>
      </c>
      <c r="AA366" s="174">
        <v>1</v>
      </c>
      <c r="AB366" s="174"/>
      <c r="AC366" s="174"/>
      <c r="AD366" s="174"/>
      <c r="AE366" s="174"/>
      <c r="AF366" s="174"/>
      <c r="AG366" s="175"/>
      <c r="AH366" s="186"/>
      <c r="AI366" s="164" t="s">
        <v>661</v>
      </c>
      <c r="AJ366" s="177">
        <v>1</v>
      </c>
      <c r="AK366" s="174"/>
      <c r="AL366" s="174"/>
      <c r="AM366" s="174">
        <v>1</v>
      </c>
      <c r="AN366" s="175"/>
    </row>
    <row r="367" spans="1:40" ht="16.5" customHeight="1">
      <c r="A367" s="204" t="s">
        <v>93</v>
      </c>
      <c r="B367" s="182" t="s">
        <v>95</v>
      </c>
      <c r="C367" s="147">
        <f>IF(SUM(E367:T367,V367:AG367,AJ367:AN367)=SUM(C368:C369),C368+C369,"ERR!!")</f>
        <v>11</v>
      </c>
      <c r="D367" s="147">
        <f>IF(SUM(E367:T367)=SUM(D368:D369),D368+D369,"ERR!!")</f>
        <v>6</v>
      </c>
      <c r="E367" s="161">
        <f aca="true" t="shared" si="264" ref="E367:Q367">E368+E369</f>
        <v>2</v>
      </c>
      <c r="F367" s="161">
        <f t="shared" si="264"/>
        <v>0</v>
      </c>
      <c r="G367" s="161">
        <f t="shared" si="264"/>
        <v>1</v>
      </c>
      <c r="H367" s="161">
        <f t="shared" si="264"/>
        <v>1</v>
      </c>
      <c r="I367" s="161">
        <f t="shared" si="264"/>
        <v>1</v>
      </c>
      <c r="J367" s="161">
        <f t="shared" si="264"/>
        <v>1</v>
      </c>
      <c r="K367" s="161">
        <f t="shared" si="264"/>
        <v>0</v>
      </c>
      <c r="L367" s="161">
        <f t="shared" si="264"/>
        <v>0</v>
      </c>
      <c r="M367" s="161">
        <f>M368+M369</f>
        <v>0</v>
      </c>
      <c r="N367" s="161">
        <f>N368+N369</f>
        <v>0</v>
      </c>
      <c r="O367" s="161">
        <f t="shared" si="264"/>
        <v>0</v>
      </c>
      <c r="P367" s="161">
        <f t="shared" si="264"/>
        <v>0</v>
      </c>
      <c r="Q367" s="161">
        <f t="shared" si="264"/>
        <v>0</v>
      </c>
      <c r="R367" s="161">
        <f>R368+R369</f>
        <v>0</v>
      </c>
      <c r="S367" s="161">
        <f>S368+S369</f>
        <v>0</v>
      </c>
      <c r="T367" s="161">
        <f>T368+T369</f>
        <v>0</v>
      </c>
      <c r="U367" s="147">
        <f>IF(SUM(V367:AG367,AJ367:AN367)=SUM(U368:U369),U368+U369,"ERR!!")</f>
        <v>5</v>
      </c>
      <c r="V367" s="161">
        <f>V368+V369</f>
        <v>1</v>
      </c>
      <c r="W367" s="161">
        <f aca="true" t="shared" si="265" ref="W367:AE367">W368+W369</f>
        <v>0</v>
      </c>
      <c r="X367" s="161">
        <f t="shared" si="265"/>
        <v>0</v>
      </c>
      <c r="Y367" s="161">
        <f t="shared" si="265"/>
        <v>0</v>
      </c>
      <c r="Z367" s="161">
        <f t="shared" si="265"/>
        <v>0</v>
      </c>
      <c r="AA367" s="161">
        <f t="shared" si="265"/>
        <v>0</v>
      </c>
      <c r="AB367" s="161">
        <f t="shared" si="265"/>
        <v>0</v>
      </c>
      <c r="AC367" s="161">
        <f t="shared" si="265"/>
        <v>2</v>
      </c>
      <c r="AD367" s="161">
        <f t="shared" si="265"/>
        <v>0</v>
      </c>
      <c r="AE367" s="161">
        <f t="shared" si="265"/>
        <v>0</v>
      </c>
      <c r="AF367" s="161">
        <f>AF368+AF369</f>
        <v>0</v>
      </c>
      <c r="AG367" s="162">
        <f>AG368+AG369</f>
        <v>1</v>
      </c>
      <c r="AH367" s="207" t="s">
        <v>94</v>
      </c>
      <c r="AI367" s="169" t="s">
        <v>659</v>
      </c>
      <c r="AJ367" s="163">
        <f>AJ368+AJ369</f>
        <v>1</v>
      </c>
      <c r="AK367" s="161">
        <f>AK368+AK369</f>
        <v>0</v>
      </c>
      <c r="AL367" s="161">
        <f>AL368+AL369</f>
        <v>0</v>
      </c>
      <c r="AM367" s="161">
        <f>AM368+AM369</f>
        <v>0</v>
      </c>
      <c r="AN367" s="161">
        <f>AN368+AN369</f>
        <v>0</v>
      </c>
    </row>
    <row r="368" spans="1:40" ht="16.5" customHeight="1">
      <c r="A368" s="205"/>
      <c r="B368" s="182" t="s">
        <v>97</v>
      </c>
      <c r="C368" s="147">
        <f>SUM(E368:T368,V368:AG368,AJ368:AN368)</f>
        <v>3</v>
      </c>
      <c r="D368" s="147">
        <f>SUM(E368:T368)</f>
        <v>1</v>
      </c>
      <c r="E368" s="170"/>
      <c r="F368" s="170"/>
      <c r="G368" s="170"/>
      <c r="H368" s="170"/>
      <c r="I368" s="170"/>
      <c r="J368" s="170">
        <v>1</v>
      </c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47">
        <f>SUM(V368:AG368,AJ368:AN368)</f>
        <v>2</v>
      </c>
      <c r="V368" s="170"/>
      <c r="W368" s="170"/>
      <c r="X368" s="170"/>
      <c r="Y368" s="170"/>
      <c r="Z368" s="170"/>
      <c r="AA368" s="170"/>
      <c r="AB368" s="170"/>
      <c r="AC368" s="170">
        <v>1</v>
      </c>
      <c r="AD368" s="170"/>
      <c r="AE368" s="170"/>
      <c r="AF368" s="170"/>
      <c r="AG368" s="172"/>
      <c r="AH368" s="186"/>
      <c r="AI368" s="160" t="s">
        <v>660</v>
      </c>
      <c r="AJ368" s="176">
        <v>1</v>
      </c>
      <c r="AK368" s="170"/>
      <c r="AL368" s="170"/>
      <c r="AM368" s="170"/>
      <c r="AN368" s="172"/>
    </row>
    <row r="369" spans="1:40" s="168" customFormat="1" ht="16.5" customHeight="1">
      <c r="A369" s="206"/>
      <c r="B369" s="183" t="s">
        <v>96</v>
      </c>
      <c r="C369" s="155">
        <f>SUM(E369:T369,V369:AG369,AJ369:AN369)</f>
        <v>8</v>
      </c>
      <c r="D369" s="155">
        <f>SUM(E369:T369)</f>
        <v>5</v>
      </c>
      <c r="E369" s="174">
        <v>2</v>
      </c>
      <c r="F369" s="174"/>
      <c r="G369" s="174">
        <v>1</v>
      </c>
      <c r="H369" s="174">
        <v>1</v>
      </c>
      <c r="I369" s="174">
        <v>1</v>
      </c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55">
        <f>SUM(V369:AG369,AJ369:AN369)</f>
        <v>3</v>
      </c>
      <c r="V369" s="174">
        <v>1</v>
      </c>
      <c r="W369" s="174"/>
      <c r="X369" s="174"/>
      <c r="Y369" s="174"/>
      <c r="Z369" s="174"/>
      <c r="AA369" s="174"/>
      <c r="AB369" s="174"/>
      <c r="AC369" s="174">
        <v>1</v>
      </c>
      <c r="AD369" s="174"/>
      <c r="AE369" s="174"/>
      <c r="AF369" s="174"/>
      <c r="AG369" s="175">
        <v>1</v>
      </c>
      <c r="AH369" s="186"/>
      <c r="AI369" s="164" t="s">
        <v>661</v>
      </c>
      <c r="AJ369" s="177"/>
      <c r="AK369" s="174"/>
      <c r="AL369" s="174"/>
      <c r="AM369" s="174"/>
      <c r="AN369" s="175"/>
    </row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</sheetData>
  <mergeCells count="246">
    <mergeCell ref="AH25:AH27"/>
    <mergeCell ref="AH28:AH30"/>
    <mergeCell ref="AH31:AH33"/>
    <mergeCell ref="AH13:AH15"/>
    <mergeCell ref="AH16:AH18"/>
    <mergeCell ref="AH19:AH21"/>
    <mergeCell ref="AH22:AH24"/>
    <mergeCell ref="AH61:AH63"/>
    <mergeCell ref="AH64:AH66"/>
    <mergeCell ref="AH67:AH69"/>
    <mergeCell ref="AH46:AH48"/>
    <mergeCell ref="AH49:AH51"/>
    <mergeCell ref="AH52:AH54"/>
    <mergeCell ref="AH55:AH57"/>
    <mergeCell ref="AH58:AH60"/>
    <mergeCell ref="AH34:AH36"/>
    <mergeCell ref="AH37:AH39"/>
    <mergeCell ref="AH40:AH42"/>
    <mergeCell ref="AH43:AH45"/>
    <mergeCell ref="A67:A69"/>
    <mergeCell ref="A64:A66"/>
    <mergeCell ref="A61:A63"/>
    <mergeCell ref="A58:A60"/>
    <mergeCell ref="A43:A45"/>
    <mergeCell ref="A40:A42"/>
    <mergeCell ref="A37:A39"/>
    <mergeCell ref="A55:A57"/>
    <mergeCell ref="A52:A54"/>
    <mergeCell ref="A49:A51"/>
    <mergeCell ref="A46:A48"/>
    <mergeCell ref="A34:A36"/>
    <mergeCell ref="A31:A33"/>
    <mergeCell ref="A28:A30"/>
    <mergeCell ref="A25:A27"/>
    <mergeCell ref="A22:A24"/>
    <mergeCell ref="A19:A21"/>
    <mergeCell ref="A16:A18"/>
    <mergeCell ref="A13:A15"/>
    <mergeCell ref="A3:B3"/>
    <mergeCell ref="AH3:AI3"/>
    <mergeCell ref="A70:A72"/>
    <mergeCell ref="AH70:AH72"/>
    <mergeCell ref="A4:A6"/>
    <mergeCell ref="AH4:AH6"/>
    <mergeCell ref="A7:A9"/>
    <mergeCell ref="AH7:AH9"/>
    <mergeCell ref="A10:A12"/>
    <mergeCell ref="AH10:AH12"/>
    <mergeCell ref="A73:A75"/>
    <mergeCell ref="AH73:AH75"/>
    <mergeCell ref="A76:A78"/>
    <mergeCell ref="AH76:AH78"/>
    <mergeCell ref="A79:A81"/>
    <mergeCell ref="AH79:AH81"/>
    <mergeCell ref="A82:A84"/>
    <mergeCell ref="AH82:AH84"/>
    <mergeCell ref="A85:A87"/>
    <mergeCell ref="AH85:AH87"/>
    <mergeCell ref="A88:A90"/>
    <mergeCell ref="AH88:AH90"/>
    <mergeCell ref="A91:A93"/>
    <mergeCell ref="AH91:AH93"/>
    <mergeCell ref="A94:A96"/>
    <mergeCell ref="AH94:AH96"/>
    <mergeCell ref="A97:A99"/>
    <mergeCell ref="AH97:AH99"/>
    <mergeCell ref="A100:A102"/>
    <mergeCell ref="AH100:AH102"/>
    <mergeCell ref="A103:A105"/>
    <mergeCell ref="AH103:AH105"/>
    <mergeCell ref="A106:A108"/>
    <mergeCell ref="AH106:AH108"/>
    <mergeCell ref="A109:A111"/>
    <mergeCell ref="AH109:AH111"/>
    <mergeCell ref="A112:A114"/>
    <mergeCell ref="AH112:AH114"/>
    <mergeCell ref="A115:A117"/>
    <mergeCell ref="AH115:AH117"/>
    <mergeCell ref="A118:A120"/>
    <mergeCell ref="AH118:AH120"/>
    <mergeCell ref="A121:A123"/>
    <mergeCell ref="AH121:AH123"/>
    <mergeCell ref="A124:A126"/>
    <mergeCell ref="AH124:AH126"/>
    <mergeCell ref="A127:A129"/>
    <mergeCell ref="AH127:AH129"/>
    <mergeCell ref="A130:A132"/>
    <mergeCell ref="AH130:AH132"/>
    <mergeCell ref="A133:A135"/>
    <mergeCell ref="AH133:AH135"/>
    <mergeCell ref="A136:A138"/>
    <mergeCell ref="AH136:AH138"/>
    <mergeCell ref="A139:A141"/>
    <mergeCell ref="AH139:AH141"/>
    <mergeCell ref="A142:A144"/>
    <mergeCell ref="AH142:AH144"/>
    <mergeCell ref="A145:A147"/>
    <mergeCell ref="AH145:AH147"/>
    <mergeCell ref="A148:A150"/>
    <mergeCell ref="AH148:AH150"/>
    <mergeCell ref="A151:A153"/>
    <mergeCell ref="AH151:AH153"/>
    <mergeCell ref="A154:A156"/>
    <mergeCell ref="AH154:AH156"/>
    <mergeCell ref="A157:A159"/>
    <mergeCell ref="AH157:AH159"/>
    <mergeCell ref="A160:A162"/>
    <mergeCell ref="AH160:AH162"/>
    <mergeCell ref="A163:A165"/>
    <mergeCell ref="AH163:AH165"/>
    <mergeCell ref="A166:A168"/>
    <mergeCell ref="AH166:AH168"/>
    <mergeCell ref="A169:A171"/>
    <mergeCell ref="AH169:AH171"/>
    <mergeCell ref="A172:A174"/>
    <mergeCell ref="AH172:AH174"/>
    <mergeCell ref="A175:A177"/>
    <mergeCell ref="AH175:AH177"/>
    <mergeCell ref="A178:A180"/>
    <mergeCell ref="AH178:AH180"/>
    <mergeCell ref="A181:A183"/>
    <mergeCell ref="AH181:AH183"/>
    <mergeCell ref="A184:A186"/>
    <mergeCell ref="AH184:AH186"/>
    <mergeCell ref="A187:A189"/>
    <mergeCell ref="AH187:AH189"/>
    <mergeCell ref="A190:A192"/>
    <mergeCell ref="AH190:AH192"/>
    <mergeCell ref="A193:A195"/>
    <mergeCell ref="AH193:AH195"/>
    <mergeCell ref="A196:A198"/>
    <mergeCell ref="AH196:AH198"/>
    <mergeCell ref="A199:A201"/>
    <mergeCell ref="AH199:AH201"/>
    <mergeCell ref="A202:A204"/>
    <mergeCell ref="AH202:AH204"/>
    <mergeCell ref="A205:A207"/>
    <mergeCell ref="AH205:AH207"/>
    <mergeCell ref="A208:A210"/>
    <mergeCell ref="AH208:AH210"/>
    <mergeCell ref="A211:A213"/>
    <mergeCell ref="AH211:AH213"/>
    <mergeCell ref="A214:A216"/>
    <mergeCell ref="AH214:AH216"/>
    <mergeCell ref="A217:A219"/>
    <mergeCell ref="AH217:AH219"/>
    <mergeCell ref="A220:A222"/>
    <mergeCell ref="AH220:AH222"/>
    <mergeCell ref="A223:A225"/>
    <mergeCell ref="AH223:AH225"/>
    <mergeCell ref="A226:A228"/>
    <mergeCell ref="AH226:AH228"/>
    <mergeCell ref="A229:A231"/>
    <mergeCell ref="AH229:AH231"/>
    <mergeCell ref="A232:A234"/>
    <mergeCell ref="AH232:AH234"/>
    <mergeCell ref="A235:A237"/>
    <mergeCell ref="AH235:AH237"/>
    <mergeCell ref="A238:A240"/>
    <mergeCell ref="AH238:AH240"/>
    <mergeCell ref="A241:A243"/>
    <mergeCell ref="AH241:AH243"/>
    <mergeCell ref="A244:A246"/>
    <mergeCell ref="AH244:AH246"/>
    <mergeCell ref="A247:A249"/>
    <mergeCell ref="AH247:AH249"/>
    <mergeCell ref="A250:A252"/>
    <mergeCell ref="AH250:AH252"/>
    <mergeCell ref="A253:A255"/>
    <mergeCell ref="AH253:AH255"/>
    <mergeCell ref="A256:A258"/>
    <mergeCell ref="AH256:AH258"/>
    <mergeCell ref="A259:A261"/>
    <mergeCell ref="AH259:AH261"/>
    <mergeCell ref="A262:A264"/>
    <mergeCell ref="AH262:AH264"/>
    <mergeCell ref="A265:A267"/>
    <mergeCell ref="AH265:AH267"/>
    <mergeCell ref="A268:A270"/>
    <mergeCell ref="AH268:AH270"/>
    <mergeCell ref="A271:A273"/>
    <mergeCell ref="AH271:AH273"/>
    <mergeCell ref="A274:A276"/>
    <mergeCell ref="AH274:AH276"/>
    <mergeCell ref="A277:A279"/>
    <mergeCell ref="AH277:AH279"/>
    <mergeCell ref="A280:A282"/>
    <mergeCell ref="AH280:AH282"/>
    <mergeCell ref="A283:A285"/>
    <mergeCell ref="AH283:AH285"/>
    <mergeCell ref="A286:A288"/>
    <mergeCell ref="AH286:AH288"/>
    <mergeCell ref="A289:A291"/>
    <mergeCell ref="AH289:AH291"/>
    <mergeCell ref="A292:A294"/>
    <mergeCell ref="AH292:AH294"/>
    <mergeCell ref="A295:A297"/>
    <mergeCell ref="AH295:AH297"/>
    <mergeCell ref="A298:A300"/>
    <mergeCell ref="AH298:AH300"/>
    <mergeCell ref="A301:A303"/>
    <mergeCell ref="AH301:AH303"/>
    <mergeCell ref="A304:A306"/>
    <mergeCell ref="AH304:AH306"/>
    <mergeCell ref="A307:A309"/>
    <mergeCell ref="AH307:AH309"/>
    <mergeCell ref="A310:A312"/>
    <mergeCell ref="AH310:AH312"/>
    <mergeCell ref="A313:A315"/>
    <mergeCell ref="AH313:AH315"/>
    <mergeCell ref="A316:A318"/>
    <mergeCell ref="AH316:AH318"/>
    <mergeCell ref="A319:A321"/>
    <mergeCell ref="AH319:AH321"/>
    <mergeCell ref="A322:A324"/>
    <mergeCell ref="AH322:AH324"/>
    <mergeCell ref="A325:A327"/>
    <mergeCell ref="AH325:AH327"/>
    <mergeCell ref="A328:A330"/>
    <mergeCell ref="AH328:AH330"/>
    <mergeCell ref="A331:A333"/>
    <mergeCell ref="AH331:AH333"/>
    <mergeCell ref="A334:A336"/>
    <mergeCell ref="AH334:AH336"/>
    <mergeCell ref="A337:A339"/>
    <mergeCell ref="AH337:AH339"/>
    <mergeCell ref="A340:A342"/>
    <mergeCell ref="AH340:AH342"/>
    <mergeCell ref="A343:A345"/>
    <mergeCell ref="AH343:AH345"/>
    <mergeCell ref="A346:A348"/>
    <mergeCell ref="AH346:AH348"/>
    <mergeCell ref="A349:A351"/>
    <mergeCell ref="AH349:AH351"/>
    <mergeCell ref="A352:A354"/>
    <mergeCell ref="AH352:AH354"/>
    <mergeCell ref="A355:A357"/>
    <mergeCell ref="AH355:AH357"/>
    <mergeCell ref="A358:A360"/>
    <mergeCell ref="AH358:AH360"/>
    <mergeCell ref="A367:A369"/>
    <mergeCell ref="AH367:AH369"/>
    <mergeCell ref="A361:A363"/>
    <mergeCell ref="AH361:AH363"/>
    <mergeCell ref="A364:A366"/>
    <mergeCell ref="AH364:AH366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Footer>&amp;C-&amp;P+202-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indexed="50"/>
  </sheetPr>
  <dimension ref="A1:D92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1" sqref="I11"/>
    </sheetView>
  </sheetViews>
  <sheetFormatPr defaultColWidth="8.88671875" defaultRowHeight="13.5"/>
  <cols>
    <col min="1" max="1" width="11.77734375" style="97" customWidth="1"/>
    <col min="2" max="4" width="5.77734375" style="95" customWidth="1"/>
    <col min="5" max="16384" width="8.88671875" style="95" customWidth="1"/>
  </cols>
  <sheetData>
    <row r="1" ht="16.5" customHeight="1">
      <c r="A1" s="94"/>
    </row>
    <row r="2" ht="16.5" customHeight="1">
      <c r="A2" s="96" t="s">
        <v>532</v>
      </c>
    </row>
    <row r="3" spans="1:4" s="97" customFormat="1" ht="27.75" customHeight="1">
      <c r="A3" s="217" t="s">
        <v>533</v>
      </c>
      <c r="B3" s="214" t="s">
        <v>534</v>
      </c>
      <c r="C3" s="215"/>
      <c r="D3" s="216"/>
    </row>
    <row r="4" spans="1:4" s="97" customFormat="1" ht="27.75" customHeight="1">
      <c r="A4" s="218"/>
      <c r="B4" s="98" t="s">
        <v>95</v>
      </c>
      <c r="C4" s="99" t="s">
        <v>97</v>
      </c>
      <c r="D4" s="99" t="s">
        <v>96</v>
      </c>
    </row>
    <row r="5" spans="1:4" s="101" customFormat="1" ht="23.25" customHeight="1">
      <c r="A5" s="76" t="s">
        <v>95</v>
      </c>
      <c r="B5" s="100">
        <f>IF(SUM(B6:B92)=SUM(C5:D5),C5+D5,"ERR!!")</f>
        <v>2096</v>
      </c>
      <c r="C5" s="100">
        <f>SUM(C6:C92)</f>
        <v>1211</v>
      </c>
      <c r="D5" s="100">
        <f>SUM(D6:D92)</f>
        <v>885</v>
      </c>
    </row>
    <row r="6" spans="1:4" ht="18.75" customHeight="1">
      <c r="A6" s="102" t="s">
        <v>535</v>
      </c>
      <c r="B6" s="103">
        <f aca="true" t="shared" si="0" ref="B6:B64">SUM(C6:D6)</f>
        <v>916</v>
      </c>
      <c r="C6" s="104">
        <v>517</v>
      </c>
      <c r="D6" s="104">
        <v>399</v>
      </c>
    </row>
    <row r="7" spans="1:4" ht="18.75" customHeight="1">
      <c r="A7" s="105" t="s">
        <v>536</v>
      </c>
      <c r="B7" s="106">
        <f t="shared" si="0"/>
        <v>152</v>
      </c>
      <c r="C7" s="107">
        <v>103</v>
      </c>
      <c r="D7" s="107">
        <v>49</v>
      </c>
    </row>
    <row r="8" spans="1:4" ht="18.75" customHeight="1">
      <c r="A8" s="105" t="s">
        <v>537</v>
      </c>
      <c r="B8" s="106">
        <f t="shared" si="0"/>
        <v>70</v>
      </c>
      <c r="C8" s="107">
        <v>15</v>
      </c>
      <c r="D8" s="107">
        <v>55</v>
      </c>
    </row>
    <row r="9" spans="1:4" ht="18.75" customHeight="1">
      <c r="A9" s="105" t="s">
        <v>538</v>
      </c>
      <c r="B9" s="106">
        <f t="shared" si="0"/>
        <v>19</v>
      </c>
      <c r="C9" s="107">
        <v>11</v>
      </c>
      <c r="D9" s="107">
        <v>8</v>
      </c>
    </row>
    <row r="10" spans="1:4" ht="18.75" customHeight="1">
      <c r="A10" s="105" t="s">
        <v>539</v>
      </c>
      <c r="B10" s="106">
        <f t="shared" si="0"/>
        <v>5</v>
      </c>
      <c r="C10" s="107">
        <v>4</v>
      </c>
      <c r="D10" s="107">
        <v>1</v>
      </c>
    </row>
    <row r="11" spans="1:4" ht="18.75" customHeight="1">
      <c r="A11" s="105" t="s">
        <v>540</v>
      </c>
      <c r="B11" s="106">
        <f t="shared" si="0"/>
        <v>110</v>
      </c>
      <c r="C11" s="107">
        <v>48</v>
      </c>
      <c r="D11" s="107">
        <v>62</v>
      </c>
    </row>
    <row r="12" spans="1:4" ht="18.75" customHeight="1">
      <c r="A12" s="105" t="s">
        <v>541</v>
      </c>
      <c r="B12" s="106">
        <f t="shared" si="0"/>
        <v>4</v>
      </c>
      <c r="C12" s="107">
        <v>4</v>
      </c>
      <c r="D12" s="107"/>
    </row>
    <row r="13" spans="1:4" ht="18.75" customHeight="1">
      <c r="A13" s="105" t="s">
        <v>542</v>
      </c>
      <c r="B13" s="106">
        <f t="shared" si="0"/>
        <v>45</v>
      </c>
      <c r="C13" s="107">
        <v>27</v>
      </c>
      <c r="D13" s="107">
        <v>18</v>
      </c>
    </row>
    <row r="14" spans="1:4" ht="18.75" customHeight="1">
      <c r="A14" s="105" t="s">
        <v>543</v>
      </c>
      <c r="B14" s="106">
        <f t="shared" si="0"/>
        <v>15</v>
      </c>
      <c r="C14" s="107">
        <v>15</v>
      </c>
      <c r="D14" s="107"/>
    </row>
    <row r="15" spans="1:4" ht="18.75" customHeight="1">
      <c r="A15" s="105" t="s">
        <v>544</v>
      </c>
      <c r="B15" s="106">
        <f t="shared" si="0"/>
        <v>110</v>
      </c>
      <c r="C15" s="107">
        <v>104</v>
      </c>
      <c r="D15" s="107">
        <v>6</v>
      </c>
    </row>
    <row r="16" spans="1:4" ht="18.75" customHeight="1">
      <c r="A16" s="105" t="s">
        <v>545</v>
      </c>
      <c r="B16" s="106">
        <f t="shared" si="0"/>
        <v>12</v>
      </c>
      <c r="C16" s="107">
        <v>4</v>
      </c>
      <c r="D16" s="107">
        <v>8</v>
      </c>
    </row>
    <row r="17" spans="1:4" ht="18.75" customHeight="1">
      <c r="A17" s="105" t="s">
        <v>546</v>
      </c>
      <c r="B17" s="106">
        <f t="shared" si="0"/>
        <v>107</v>
      </c>
      <c r="C17" s="107">
        <v>62</v>
      </c>
      <c r="D17" s="107">
        <v>45</v>
      </c>
    </row>
    <row r="18" spans="1:4" ht="18.75" customHeight="1">
      <c r="A18" s="105" t="s">
        <v>547</v>
      </c>
      <c r="B18" s="106">
        <f t="shared" si="0"/>
        <v>9</v>
      </c>
      <c r="C18" s="107">
        <v>9</v>
      </c>
      <c r="D18" s="107"/>
    </row>
    <row r="19" spans="1:4" ht="18.75" customHeight="1">
      <c r="A19" s="105" t="s">
        <v>548</v>
      </c>
      <c r="B19" s="106">
        <f t="shared" si="0"/>
        <v>7</v>
      </c>
      <c r="C19" s="107">
        <v>5</v>
      </c>
      <c r="D19" s="107">
        <v>2</v>
      </c>
    </row>
    <row r="20" spans="1:4" ht="18.75" customHeight="1">
      <c r="A20" s="105" t="s">
        <v>549</v>
      </c>
      <c r="B20" s="106">
        <f t="shared" si="0"/>
        <v>8</v>
      </c>
      <c r="C20" s="107">
        <v>8</v>
      </c>
      <c r="D20" s="107"/>
    </row>
    <row r="21" spans="1:4" ht="18.75" customHeight="1">
      <c r="A21" s="105" t="s">
        <v>550</v>
      </c>
      <c r="B21" s="106">
        <f t="shared" si="0"/>
        <v>199</v>
      </c>
      <c r="C21" s="107">
        <v>55</v>
      </c>
      <c r="D21" s="107">
        <v>144</v>
      </c>
    </row>
    <row r="22" spans="1:4" ht="18.75" customHeight="1">
      <c r="A22" s="105" t="s">
        <v>551</v>
      </c>
      <c r="B22" s="106">
        <f t="shared" si="0"/>
        <v>0</v>
      </c>
      <c r="C22" s="107"/>
      <c r="D22" s="107"/>
    </row>
    <row r="23" spans="1:4" ht="18.75" customHeight="1">
      <c r="A23" s="105" t="s">
        <v>552</v>
      </c>
      <c r="B23" s="106">
        <f t="shared" si="0"/>
        <v>9</v>
      </c>
      <c r="C23" s="107">
        <v>6</v>
      </c>
      <c r="D23" s="107">
        <v>3</v>
      </c>
    </row>
    <row r="24" spans="1:4" ht="18.75" customHeight="1">
      <c r="A24" s="105" t="s">
        <v>553</v>
      </c>
      <c r="B24" s="106">
        <f t="shared" si="0"/>
        <v>14</v>
      </c>
      <c r="C24" s="107">
        <v>13</v>
      </c>
      <c r="D24" s="107">
        <v>1</v>
      </c>
    </row>
    <row r="25" spans="1:4" ht="18.75" customHeight="1">
      <c r="A25" s="105" t="s">
        <v>554</v>
      </c>
      <c r="B25" s="106">
        <f t="shared" si="0"/>
        <v>0</v>
      </c>
      <c r="C25" s="107"/>
      <c r="D25" s="107"/>
    </row>
    <row r="26" spans="1:4" ht="18.75" customHeight="1">
      <c r="A26" s="105" t="s">
        <v>555</v>
      </c>
      <c r="B26" s="106">
        <f t="shared" si="0"/>
        <v>0</v>
      </c>
      <c r="C26" s="107"/>
      <c r="D26" s="107"/>
    </row>
    <row r="27" spans="1:4" ht="18.75" customHeight="1">
      <c r="A27" s="105" t="s">
        <v>556</v>
      </c>
      <c r="B27" s="106">
        <f t="shared" si="0"/>
        <v>0</v>
      </c>
      <c r="C27" s="107"/>
      <c r="D27" s="107"/>
    </row>
    <row r="28" spans="1:4" ht="18.75" customHeight="1">
      <c r="A28" s="105" t="s">
        <v>557</v>
      </c>
      <c r="B28" s="106">
        <f t="shared" si="0"/>
        <v>0</v>
      </c>
      <c r="C28" s="107"/>
      <c r="D28" s="107"/>
    </row>
    <row r="29" spans="1:4" ht="18.75" customHeight="1">
      <c r="A29" s="105" t="s">
        <v>558</v>
      </c>
      <c r="B29" s="106">
        <f t="shared" si="0"/>
        <v>1</v>
      </c>
      <c r="C29" s="107">
        <v>1</v>
      </c>
      <c r="D29" s="107"/>
    </row>
    <row r="30" spans="1:4" ht="18.75" customHeight="1">
      <c r="A30" s="105" t="s">
        <v>559</v>
      </c>
      <c r="B30" s="106">
        <f t="shared" si="0"/>
        <v>9</v>
      </c>
      <c r="C30" s="107">
        <v>6</v>
      </c>
      <c r="D30" s="107">
        <v>3</v>
      </c>
    </row>
    <row r="31" spans="1:4" ht="18.75" customHeight="1">
      <c r="A31" s="105" t="s">
        <v>560</v>
      </c>
      <c r="B31" s="106">
        <f t="shared" si="0"/>
        <v>0</v>
      </c>
      <c r="C31" s="107"/>
      <c r="D31" s="107"/>
    </row>
    <row r="32" spans="1:4" ht="18.75" customHeight="1">
      <c r="A32" s="105" t="s">
        <v>561</v>
      </c>
      <c r="B32" s="106">
        <f t="shared" si="0"/>
        <v>11</v>
      </c>
      <c r="C32" s="107">
        <v>11</v>
      </c>
      <c r="D32" s="107"/>
    </row>
    <row r="33" spans="1:4" ht="18.75" customHeight="1">
      <c r="A33" s="105" t="s">
        <v>562</v>
      </c>
      <c r="B33" s="106">
        <f t="shared" si="0"/>
        <v>0</v>
      </c>
      <c r="C33" s="107"/>
      <c r="D33" s="107"/>
    </row>
    <row r="34" spans="1:4" ht="18.75" customHeight="1">
      <c r="A34" s="105" t="s">
        <v>563</v>
      </c>
      <c r="B34" s="106">
        <f t="shared" si="0"/>
        <v>4</v>
      </c>
      <c r="C34" s="107">
        <v>4</v>
      </c>
      <c r="D34" s="107"/>
    </row>
    <row r="35" spans="1:4" ht="18.75" customHeight="1">
      <c r="A35" s="105" t="s">
        <v>564</v>
      </c>
      <c r="B35" s="106">
        <f t="shared" si="0"/>
        <v>59</v>
      </c>
      <c r="C35" s="107">
        <v>36</v>
      </c>
      <c r="D35" s="107">
        <v>23</v>
      </c>
    </row>
    <row r="36" spans="1:4" s="111" customFormat="1" ht="18.75" customHeight="1">
      <c r="A36" s="108" t="s">
        <v>565</v>
      </c>
      <c r="B36" s="109">
        <f t="shared" si="0"/>
        <v>57</v>
      </c>
      <c r="C36" s="110">
        <v>48</v>
      </c>
      <c r="D36" s="110">
        <v>9</v>
      </c>
    </row>
    <row r="37" spans="1:4" ht="21" customHeight="1">
      <c r="A37" s="102" t="s">
        <v>566</v>
      </c>
      <c r="B37" s="106">
        <f t="shared" si="0"/>
        <v>44</v>
      </c>
      <c r="C37" s="104">
        <v>32</v>
      </c>
      <c r="D37" s="104">
        <v>12</v>
      </c>
    </row>
    <row r="38" spans="1:4" ht="21" customHeight="1">
      <c r="A38" s="105" t="s">
        <v>567</v>
      </c>
      <c r="B38" s="106">
        <f t="shared" si="0"/>
        <v>1</v>
      </c>
      <c r="C38" s="107"/>
      <c r="D38" s="107">
        <v>1</v>
      </c>
    </row>
    <row r="39" spans="1:4" ht="21" customHeight="1">
      <c r="A39" s="105" t="s">
        <v>568</v>
      </c>
      <c r="B39" s="106">
        <f t="shared" si="0"/>
        <v>3</v>
      </c>
      <c r="C39" s="107"/>
      <c r="D39" s="107">
        <v>3</v>
      </c>
    </row>
    <row r="40" spans="1:4" ht="21" customHeight="1">
      <c r="A40" s="105" t="s">
        <v>569</v>
      </c>
      <c r="B40" s="106">
        <f t="shared" si="0"/>
        <v>2</v>
      </c>
      <c r="C40" s="107">
        <v>1</v>
      </c>
      <c r="D40" s="107">
        <v>1</v>
      </c>
    </row>
    <row r="41" spans="1:4" ht="21" customHeight="1">
      <c r="A41" s="112" t="s">
        <v>531</v>
      </c>
      <c r="B41" s="106">
        <f t="shared" si="0"/>
        <v>1</v>
      </c>
      <c r="C41" s="107"/>
      <c r="D41" s="107">
        <v>1</v>
      </c>
    </row>
    <row r="42" spans="1:4" ht="21" customHeight="1">
      <c r="A42" s="105" t="s">
        <v>570</v>
      </c>
      <c r="B42" s="106">
        <f t="shared" si="0"/>
        <v>0</v>
      </c>
      <c r="C42" s="107"/>
      <c r="D42" s="107"/>
    </row>
    <row r="43" spans="1:4" ht="21" customHeight="1">
      <c r="A43" s="105" t="s">
        <v>571</v>
      </c>
      <c r="B43" s="106">
        <f t="shared" si="0"/>
        <v>0</v>
      </c>
      <c r="C43" s="107"/>
      <c r="D43" s="107"/>
    </row>
    <row r="44" spans="1:4" ht="21" customHeight="1">
      <c r="A44" s="105" t="s">
        <v>572</v>
      </c>
      <c r="B44" s="106">
        <f t="shared" si="0"/>
        <v>1</v>
      </c>
      <c r="C44" s="107"/>
      <c r="D44" s="107">
        <v>1</v>
      </c>
    </row>
    <row r="45" spans="1:4" ht="21" customHeight="1">
      <c r="A45" s="105" t="s">
        <v>573</v>
      </c>
      <c r="B45" s="106">
        <f t="shared" si="0"/>
        <v>3</v>
      </c>
      <c r="C45" s="107">
        <v>3</v>
      </c>
      <c r="D45" s="107"/>
    </row>
    <row r="46" spans="1:4" ht="21" customHeight="1">
      <c r="A46" s="105" t="s">
        <v>574</v>
      </c>
      <c r="B46" s="106">
        <f t="shared" si="0"/>
        <v>0</v>
      </c>
      <c r="C46" s="107"/>
      <c r="D46" s="107"/>
    </row>
    <row r="47" spans="1:4" ht="21" customHeight="1">
      <c r="A47" s="105" t="s">
        <v>575</v>
      </c>
      <c r="B47" s="106">
        <f t="shared" si="0"/>
        <v>0</v>
      </c>
      <c r="C47" s="107"/>
      <c r="D47" s="107"/>
    </row>
    <row r="48" spans="1:4" ht="21" customHeight="1">
      <c r="A48" s="105" t="s">
        <v>576</v>
      </c>
      <c r="B48" s="106">
        <f t="shared" si="0"/>
        <v>0</v>
      </c>
      <c r="C48" s="107"/>
      <c r="D48" s="107"/>
    </row>
    <row r="49" spans="1:4" ht="21" customHeight="1">
      <c r="A49" s="105" t="s">
        <v>577</v>
      </c>
      <c r="B49" s="106">
        <f t="shared" si="0"/>
        <v>0</v>
      </c>
      <c r="C49" s="107"/>
      <c r="D49" s="107"/>
    </row>
    <row r="50" spans="1:4" ht="21" customHeight="1">
      <c r="A50" s="105" t="s">
        <v>578</v>
      </c>
      <c r="B50" s="106">
        <f t="shared" si="0"/>
        <v>1</v>
      </c>
      <c r="C50" s="107">
        <v>1</v>
      </c>
      <c r="D50" s="107"/>
    </row>
    <row r="51" spans="1:4" ht="21" customHeight="1">
      <c r="A51" s="105" t="s">
        <v>579</v>
      </c>
      <c r="B51" s="106">
        <f t="shared" si="0"/>
        <v>0</v>
      </c>
      <c r="C51" s="107"/>
      <c r="D51" s="107"/>
    </row>
    <row r="52" spans="1:4" ht="21" customHeight="1">
      <c r="A52" s="105" t="s">
        <v>580</v>
      </c>
      <c r="B52" s="106">
        <f t="shared" si="0"/>
        <v>0</v>
      </c>
      <c r="C52" s="107"/>
      <c r="D52" s="107"/>
    </row>
    <row r="53" spans="1:4" ht="21" customHeight="1">
      <c r="A53" s="105" t="s">
        <v>581</v>
      </c>
      <c r="B53" s="106">
        <f t="shared" si="0"/>
        <v>0</v>
      </c>
      <c r="C53" s="107"/>
      <c r="D53" s="107"/>
    </row>
    <row r="54" spans="1:4" ht="21" customHeight="1">
      <c r="A54" s="105" t="s">
        <v>582</v>
      </c>
      <c r="B54" s="106">
        <f t="shared" si="0"/>
        <v>3</v>
      </c>
      <c r="C54" s="107">
        <v>3</v>
      </c>
      <c r="D54" s="107"/>
    </row>
    <row r="55" spans="1:4" ht="21" customHeight="1">
      <c r="A55" s="105" t="s">
        <v>583</v>
      </c>
      <c r="B55" s="106">
        <f t="shared" si="0"/>
        <v>45</v>
      </c>
      <c r="C55" s="107">
        <v>33</v>
      </c>
      <c r="D55" s="107">
        <v>12</v>
      </c>
    </row>
    <row r="56" spans="1:4" ht="21" customHeight="1">
      <c r="A56" s="105" t="s">
        <v>584</v>
      </c>
      <c r="B56" s="106">
        <f t="shared" si="0"/>
        <v>0</v>
      </c>
      <c r="C56" s="107"/>
      <c r="D56" s="107"/>
    </row>
    <row r="57" spans="1:4" ht="21" customHeight="1">
      <c r="A57" s="105" t="s">
        <v>585</v>
      </c>
      <c r="B57" s="106">
        <f t="shared" si="0"/>
        <v>1</v>
      </c>
      <c r="C57" s="107">
        <v>1</v>
      </c>
      <c r="D57" s="107"/>
    </row>
    <row r="58" spans="1:4" ht="21" customHeight="1">
      <c r="A58" s="105" t="s">
        <v>586</v>
      </c>
      <c r="B58" s="106">
        <f t="shared" si="0"/>
        <v>0</v>
      </c>
      <c r="C58" s="107"/>
      <c r="D58" s="107"/>
    </row>
    <row r="59" spans="1:4" ht="21" customHeight="1">
      <c r="A59" s="105" t="s">
        <v>587</v>
      </c>
      <c r="B59" s="106">
        <f t="shared" si="0"/>
        <v>0</v>
      </c>
      <c r="C59" s="107"/>
      <c r="D59" s="107"/>
    </row>
    <row r="60" spans="1:4" ht="21" customHeight="1">
      <c r="A60" s="105" t="s">
        <v>588</v>
      </c>
      <c r="B60" s="106">
        <f t="shared" si="0"/>
        <v>0</v>
      </c>
      <c r="C60" s="107"/>
      <c r="D60" s="107"/>
    </row>
    <row r="61" spans="1:4" ht="21" customHeight="1">
      <c r="A61" s="105" t="s">
        <v>589</v>
      </c>
      <c r="B61" s="106">
        <f t="shared" si="0"/>
        <v>1</v>
      </c>
      <c r="C61" s="107">
        <v>1</v>
      </c>
      <c r="D61" s="107"/>
    </row>
    <row r="62" spans="1:4" ht="21" customHeight="1">
      <c r="A62" s="105" t="s">
        <v>590</v>
      </c>
      <c r="B62" s="106">
        <f t="shared" si="0"/>
        <v>1</v>
      </c>
      <c r="C62" s="107"/>
      <c r="D62" s="107">
        <v>1</v>
      </c>
    </row>
    <row r="63" spans="1:4" ht="21" customHeight="1">
      <c r="A63" s="105" t="s">
        <v>591</v>
      </c>
      <c r="B63" s="106">
        <f t="shared" si="0"/>
        <v>1</v>
      </c>
      <c r="C63" s="107"/>
      <c r="D63" s="107">
        <v>1</v>
      </c>
    </row>
    <row r="64" spans="1:4" s="111" customFormat="1" ht="21" customHeight="1">
      <c r="A64" s="108" t="s">
        <v>592</v>
      </c>
      <c r="B64" s="109">
        <f t="shared" si="0"/>
        <v>36</v>
      </c>
      <c r="C64" s="110">
        <v>20</v>
      </c>
      <c r="D64" s="110">
        <v>16</v>
      </c>
    </row>
    <row r="65" spans="1:4" ht="21" customHeight="1">
      <c r="A65" s="102"/>
      <c r="B65" s="106">
        <f aca="true" t="shared" si="1" ref="B65:B92">SUM(C65:D65)</f>
        <v>0</v>
      </c>
      <c r="C65" s="104"/>
      <c r="D65" s="104"/>
    </row>
    <row r="66" spans="1:4" ht="21" customHeight="1">
      <c r="A66" s="105"/>
      <c r="B66" s="106">
        <f t="shared" si="1"/>
        <v>0</v>
      </c>
      <c r="C66" s="107"/>
      <c r="D66" s="107"/>
    </row>
    <row r="67" spans="1:4" ht="21" customHeight="1">
      <c r="A67" s="105"/>
      <c r="B67" s="106">
        <f t="shared" si="1"/>
        <v>0</v>
      </c>
      <c r="C67" s="107"/>
      <c r="D67" s="107"/>
    </row>
    <row r="68" spans="1:4" ht="21" customHeight="1">
      <c r="A68" s="105"/>
      <c r="B68" s="106">
        <f t="shared" si="1"/>
        <v>0</v>
      </c>
      <c r="C68" s="107"/>
      <c r="D68" s="107"/>
    </row>
    <row r="69" spans="1:4" ht="21" customHeight="1">
      <c r="A69" s="112"/>
      <c r="B69" s="106">
        <f t="shared" si="1"/>
        <v>0</v>
      </c>
      <c r="C69" s="107"/>
      <c r="D69" s="107"/>
    </row>
    <row r="70" spans="1:4" ht="21" customHeight="1">
      <c r="A70" s="105"/>
      <c r="B70" s="106">
        <f t="shared" si="1"/>
        <v>0</v>
      </c>
      <c r="C70" s="107"/>
      <c r="D70" s="107"/>
    </row>
    <row r="71" spans="1:4" ht="21" customHeight="1">
      <c r="A71" s="105"/>
      <c r="B71" s="106">
        <f t="shared" si="1"/>
        <v>0</v>
      </c>
      <c r="C71" s="107"/>
      <c r="D71" s="107"/>
    </row>
    <row r="72" spans="1:4" ht="21" customHeight="1">
      <c r="A72" s="105"/>
      <c r="B72" s="106">
        <f t="shared" si="1"/>
        <v>0</v>
      </c>
      <c r="C72" s="107"/>
      <c r="D72" s="107"/>
    </row>
    <row r="73" spans="1:4" ht="21" customHeight="1">
      <c r="A73" s="105"/>
      <c r="B73" s="106">
        <f t="shared" si="1"/>
        <v>0</v>
      </c>
      <c r="C73" s="107"/>
      <c r="D73" s="107"/>
    </row>
    <row r="74" spans="1:4" ht="21" customHeight="1">
      <c r="A74" s="105"/>
      <c r="B74" s="106">
        <f t="shared" si="1"/>
        <v>0</v>
      </c>
      <c r="C74" s="107"/>
      <c r="D74" s="107"/>
    </row>
    <row r="75" spans="1:4" ht="21" customHeight="1">
      <c r="A75" s="105"/>
      <c r="B75" s="106">
        <f t="shared" si="1"/>
        <v>0</v>
      </c>
      <c r="C75" s="107"/>
      <c r="D75" s="107"/>
    </row>
    <row r="76" spans="1:4" ht="21" customHeight="1">
      <c r="A76" s="105"/>
      <c r="B76" s="106">
        <f t="shared" si="1"/>
        <v>0</v>
      </c>
      <c r="C76" s="107"/>
      <c r="D76" s="107"/>
    </row>
    <row r="77" spans="1:4" ht="21" customHeight="1">
      <c r="A77" s="105"/>
      <c r="B77" s="106">
        <f t="shared" si="1"/>
        <v>0</v>
      </c>
      <c r="C77" s="107"/>
      <c r="D77" s="107"/>
    </row>
    <row r="78" spans="1:4" ht="21" customHeight="1">
      <c r="A78" s="105"/>
      <c r="B78" s="106">
        <f t="shared" si="1"/>
        <v>0</v>
      </c>
      <c r="C78" s="107"/>
      <c r="D78" s="107"/>
    </row>
    <row r="79" spans="1:4" ht="21" customHeight="1">
      <c r="A79" s="105"/>
      <c r="B79" s="106">
        <f t="shared" si="1"/>
        <v>0</v>
      </c>
      <c r="C79" s="107"/>
      <c r="D79" s="107"/>
    </row>
    <row r="80" spans="1:4" ht="21" customHeight="1">
      <c r="A80" s="105"/>
      <c r="B80" s="106">
        <f t="shared" si="1"/>
        <v>0</v>
      </c>
      <c r="C80" s="107"/>
      <c r="D80" s="107"/>
    </row>
    <row r="81" spans="1:4" ht="21" customHeight="1">
      <c r="A81" s="105"/>
      <c r="B81" s="106">
        <f t="shared" si="1"/>
        <v>0</v>
      </c>
      <c r="C81" s="107"/>
      <c r="D81" s="107"/>
    </row>
    <row r="82" spans="1:4" ht="21" customHeight="1">
      <c r="A82" s="105"/>
      <c r="B82" s="106">
        <f t="shared" si="1"/>
        <v>0</v>
      </c>
      <c r="C82" s="107"/>
      <c r="D82" s="107"/>
    </row>
    <row r="83" spans="1:4" ht="21" customHeight="1">
      <c r="A83" s="105"/>
      <c r="B83" s="106">
        <f t="shared" si="1"/>
        <v>0</v>
      </c>
      <c r="C83" s="107"/>
      <c r="D83" s="107"/>
    </row>
    <row r="84" spans="1:4" ht="21" customHeight="1">
      <c r="A84" s="105"/>
      <c r="B84" s="106">
        <f t="shared" si="1"/>
        <v>0</v>
      </c>
      <c r="C84" s="107"/>
      <c r="D84" s="107"/>
    </row>
    <row r="85" spans="1:4" ht="21" customHeight="1">
      <c r="A85" s="105"/>
      <c r="B85" s="106">
        <f t="shared" si="1"/>
        <v>0</v>
      </c>
      <c r="C85" s="107"/>
      <c r="D85" s="107"/>
    </row>
    <row r="86" spans="1:4" ht="21" customHeight="1">
      <c r="A86" s="105"/>
      <c r="B86" s="106">
        <f t="shared" si="1"/>
        <v>0</v>
      </c>
      <c r="C86" s="107"/>
      <c r="D86" s="107"/>
    </row>
    <row r="87" spans="1:4" ht="21" customHeight="1">
      <c r="A87" s="105"/>
      <c r="B87" s="106">
        <f t="shared" si="1"/>
        <v>0</v>
      </c>
      <c r="C87" s="107"/>
      <c r="D87" s="107"/>
    </row>
    <row r="88" spans="1:4" ht="21" customHeight="1">
      <c r="A88" s="105"/>
      <c r="B88" s="106">
        <f t="shared" si="1"/>
        <v>0</v>
      </c>
      <c r="C88" s="107"/>
      <c r="D88" s="107"/>
    </row>
    <row r="89" spans="1:4" ht="21" customHeight="1">
      <c r="A89" s="105"/>
      <c r="B89" s="106">
        <f t="shared" si="1"/>
        <v>0</v>
      </c>
      <c r="C89" s="107"/>
      <c r="D89" s="107"/>
    </row>
    <row r="90" spans="1:4" ht="21" customHeight="1">
      <c r="A90" s="105"/>
      <c r="B90" s="106">
        <f t="shared" si="1"/>
        <v>0</v>
      </c>
      <c r="C90" s="107"/>
      <c r="D90" s="107"/>
    </row>
    <row r="91" spans="1:4" ht="21" customHeight="1">
      <c r="A91" s="105"/>
      <c r="B91" s="106">
        <f t="shared" si="1"/>
        <v>0</v>
      </c>
      <c r="C91" s="107"/>
      <c r="D91" s="107"/>
    </row>
    <row r="92" spans="1:4" s="111" customFormat="1" ht="21" customHeight="1">
      <c r="A92" s="108"/>
      <c r="B92" s="109">
        <f t="shared" si="1"/>
        <v>0</v>
      </c>
      <c r="C92" s="110"/>
      <c r="D92" s="110"/>
    </row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</sheetData>
  <mergeCells count="2">
    <mergeCell ref="B3:D3"/>
    <mergeCell ref="A3:A4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geOrder="overThenDown" paperSize="9" scale="98" r:id="rId3"/>
  <headerFooter alignWithMargins="0">
    <oddFooter>&amp;C-&amp;P+466-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indexed="57"/>
  </sheetPr>
  <dimension ref="A2:C69"/>
  <sheetViews>
    <sheetView showGridLines="0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1" sqref="I11"/>
    </sheetView>
  </sheetViews>
  <sheetFormatPr defaultColWidth="8.88671875" defaultRowHeight="13.5"/>
  <cols>
    <col min="1" max="1" width="4.21484375" style="113" customWidth="1"/>
    <col min="2" max="2" width="2.6640625" style="113" customWidth="1"/>
    <col min="3" max="3" width="6.21484375" style="114" customWidth="1"/>
    <col min="4" max="16384" width="8.88671875" style="114" customWidth="1"/>
  </cols>
  <sheetData>
    <row r="1" ht="18" customHeight="1"/>
    <row r="2" spans="1:3" ht="18" customHeight="1">
      <c r="A2" s="115" t="s">
        <v>594</v>
      </c>
      <c r="B2" s="116"/>
      <c r="C2" s="116"/>
    </row>
    <row r="3" spans="1:3" s="113" customFormat="1" ht="45.75" customHeight="1">
      <c r="A3" s="219" t="s">
        <v>595</v>
      </c>
      <c r="B3" s="220"/>
      <c r="C3" s="117" t="s">
        <v>593</v>
      </c>
    </row>
    <row r="4" spans="1:3" s="120" customFormat="1" ht="18" customHeight="1">
      <c r="A4" s="221" t="s">
        <v>596</v>
      </c>
      <c r="B4" s="118" t="s">
        <v>95</v>
      </c>
      <c r="C4" s="119">
        <f>C7+C10+C13+C16+C19+C22+C25+C28+C31+C34+C37+C40+C43+C46+C49+C52+C55+C58+C61+C64+C67</f>
        <v>2096</v>
      </c>
    </row>
    <row r="5" spans="1:3" s="120" customFormat="1" ht="18" customHeight="1">
      <c r="A5" s="222"/>
      <c r="B5" s="121" t="s">
        <v>97</v>
      </c>
      <c r="C5" s="122">
        <f>C8+C11+C14+C17+C20+C23+C26+C29+C32+C35+C38+C41+C44+C47+C50+C53+C56+C59+C62+C65+C68</f>
        <v>1211</v>
      </c>
    </row>
    <row r="6" spans="1:3" s="120" customFormat="1" ht="18" customHeight="1">
      <c r="A6" s="223"/>
      <c r="B6" s="123" t="s">
        <v>96</v>
      </c>
      <c r="C6" s="124">
        <f>C9+C12+C15+C18+C21+C24+C27+C30+C33+C36+C39+C42+C45+C48+C51+C54+C57+C60+C63+C66+C69</f>
        <v>885</v>
      </c>
    </row>
    <row r="7" spans="1:3" ht="18" customHeight="1">
      <c r="A7" s="224" t="s">
        <v>597</v>
      </c>
      <c r="B7" s="125" t="s">
        <v>95</v>
      </c>
      <c r="C7" s="126">
        <f>SUM(C8:C9)</f>
        <v>21</v>
      </c>
    </row>
    <row r="8" spans="1:3" ht="18" customHeight="1">
      <c r="A8" s="225"/>
      <c r="B8" s="127" t="s">
        <v>97</v>
      </c>
      <c r="C8" s="128">
        <v>14</v>
      </c>
    </row>
    <row r="9" spans="1:3" ht="18" customHeight="1">
      <c r="A9" s="226"/>
      <c r="B9" s="129" t="s">
        <v>96</v>
      </c>
      <c r="C9" s="130">
        <v>7</v>
      </c>
    </row>
    <row r="10" spans="1:3" ht="18" customHeight="1">
      <c r="A10" s="224" t="s">
        <v>598</v>
      </c>
      <c r="B10" s="125" t="s">
        <v>95</v>
      </c>
      <c r="C10" s="126">
        <f>SUM(C11:C12)</f>
        <v>30</v>
      </c>
    </row>
    <row r="11" spans="1:3" ht="18" customHeight="1">
      <c r="A11" s="225"/>
      <c r="B11" s="127" t="s">
        <v>97</v>
      </c>
      <c r="C11" s="128">
        <v>16</v>
      </c>
    </row>
    <row r="12" spans="1:3" ht="18" customHeight="1">
      <c r="A12" s="226"/>
      <c r="B12" s="129" t="s">
        <v>96</v>
      </c>
      <c r="C12" s="130">
        <v>14</v>
      </c>
    </row>
    <row r="13" spans="1:3" ht="18" customHeight="1">
      <c r="A13" s="224" t="s">
        <v>599</v>
      </c>
      <c r="B13" s="125" t="s">
        <v>95</v>
      </c>
      <c r="C13" s="126">
        <f>SUM(C14:C15)</f>
        <v>27</v>
      </c>
    </row>
    <row r="14" spans="1:3" ht="18" customHeight="1">
      <c r="A14" s="227" t="s">
        <v>600</v>
      </c>
      <c r="B14" s="127" t="s">
        <v>97</v>
      </c>
      <c r="C14" s="128">
        <v>16</v>
      </c>
    </row>
    <row r="15" spans="1:3" ht="18" customHeight="1">
      <c r="A15" s="226"/>
      <c r="B15" s="129" t="s">
        <v>96</v>
      </c>
      <c r="C15" s="130">
        <v>11</v>
      </c>
    </row>
    <row r="16" spans="1:3" ht="18" customHeight="1">
      <c r="A16" s="224" t="s">
        <v>601</v>
      </c>
      <c r="B16" s="125" t="s">
        <v>95</v>
      </c>
      <c r="C16" s="126">
        <f>SUM(C17:C18)</f>
        <v>53</v>
      </c>
    </row>
    <row r="17" spans="1:3" ht="18" customHeight="1">
      <c r="A17" s="227" t="s">
        <v>600</v>
      </c>
      <c r="B17" s="127" t="s">
        <v>97</v>
      </c>
      <c r="C17" s="128">
        <v>30</v>
      </c>
    </row>
    <row r="18" spans="1:3" ht="18" customHeight="1">
      <c r="A18" s="226"/>
      <c r="B18" s="129" t="s">
        <v>96</v>
      </c>
      <c r="C18" s="130">
        <v>23</v>
      </c>
    </row>
    <row r="19" spans="1:3" ht="18" customHeight="1">
      <c r="A19" s="224" t="s">
        <v>602</v>
      </c>
      <c r="B19" s="125" t="s">
        <v>95</v>
      </c>
      <c r="C19" s="126">
        <f>SUM(C20:C21)</f>
        <v>361</v>
      </c>
    </row>
    <row r="20" spans="1:3" ht="18" customHeight="1">
      <c r="A20" s="227" t="s">
        <v>600</v>
      </c>
      <c r="B20" s="127" t="s">
        <v>97</v>
      </c>
      <c r="C20" s="128">
        <v>176</v>
      </c>
    </row>
    <row r="21" spans="1:3" ht="18" customHeight="1">
      <c r="A21" s="226"/>
      <c r="B21" s="129" t="s">
        <v>96</v>
      </c>
      <c r="C21" s="130">
        <v>185</v>
      </c>
    </row>
    <row r="22" spans="1:3" ht="18" customHeight="1">
      <c r="A22" s="224" t="s">
        <v>603</v>
      </c>
      <c r="B22" s="125" t="s">
        <v>95</v>
      </c>
      <c r="C22" s="126">
        <f>SUM(C23:C24)</f>
        <v>407</v>
      </c>
    </row>
    <row r="23" spans="1:3" ht="18" customHeight="1">
      <c r="A23" s="227" t="s">
        <v>600</v>
      </c>
      <c r="B23" s="127" t="s">
        <v>97</v>
      </c>
      <c r="C23" s="128">
        <v>240</v>
      </c>
    </row>
    <row r="24" spans="1:3" ht="18" customHeight="1">
      <c r="A24" s="226"/>
      <c r="B24" s="129" t="s">
        <v>96</v>
      </c>
      <c r="C24" s="130">
        <v>167</v>
      </c>
    </row>
    <row r="25" spans="1:3" ht="18" customHeight="1">
      <c r="A25" s="224" t="s">
        <v>604</v>
      </c>
      <c r="B25" s="125" t="s">
        <v>95</v>
      </c>
      <c r="C25" s="126">
        <f>SUM(C26:C27)</f>
        <v>344</v>
      </c>
    </row>
    <row r="26" spans="1:3" ht="18" customHeight="1">
      <c r="A26" s="227" t="s">
        <v>600</v>
      </c>
      <c r="B26" s="127" t="s">
        <v>97</v>
      </c>
      <c r="C26" s="128">
        <v>218</v>
      </c>
    </row>
    <row r="27" spans="1:3" ht="18" customHeight="1">
      <c r="A27" s="226"/>
      <c r="B27" s="129" t="s">
        <v>96</v>
      </c>
      <c r="C27" s="130">
        <v>126</v>
      </c>
    </row>
    <row r="28" spans="1:3" ht="18" customHeight="1">
      <c r="A28" s="224" t="s">
        <v>605</v>
      </c>
      <c r="B28" s="125" t="s">
        <v>95</v>
      </c>
      <c r="C28" s="126">
        <f>SUM(C29:C30)</f>
        <v>322</v>
      </c>
    </row>
    <row r="29" spans="1:3" ht="18" customHeight="1">
      <c r="A29" s="227" t="s">
        <v>600</v>
      </c>
      <c r="B29" s="127" t="s">
        <v>97</v>
      </c>
      <c r="C29" s="128">
        <v>226</v>
      </c>
    </row>
    <row r="30" spans="1:3" ht="18" customHeight="1">
      <c r="A30" s="226"/>
      <c r="B30" s="129" t="s">
        <v>96</v>
      </c>
      <c r="C30" s="130">
        <v>96</v>
      </c>
    </row>
    <row r="31" spans="1:3" ht="18" customHeight="1">
      <c r="A31" s="224" t="s">
        <v>606</v>
      </c>
      <c r="B31" s="125" t="s">
        <v>95</v>
      </c>
      <c r="C31" s="126">
        <f>SUM(C32:C33)</f>
        <v>159</v>
      </c>
    </row>
    <row r="32" spans="1:3" ht="18" customHeight="1">
      <c r="A32" s="227" t="s">
        <v>600</v>
      </c>
      <c r="B32" s="127" t="s">
        <v>97</v>
      </c>
      <c r="C32" s="128">
        <v>86</v>
      </c>
    </row>
    <row r="33" spans="1:3" ht="18" customHeight="1">
      <c r="A33" s="225"/>
      <c r="B33" s="127" t="s">
        <v>96</v>
      </c>
      <c r="C33" s="128">
        <v>73</v>
      </c>
    </row>
    <row r="34" spans="1:3" ht="18" customHeight="1">
      <c r="A34" s="224" t="s">
        <v>607</v>
      </c>
      <c r="B34" s="125" t="s">
        <v>95</v>
      </c>
      <c r="C34" s="126">
        <f>SUM(C35:C36)</f>
        <v>127</v>
      </c>
    </row>
    <row r="35" spans="1:3" ht="18" customHeight="1">
      <c r="A35" s="227" t="s">
        <v>600</v>
      </c>
      <c r="B35" s="127" t="s">
        <v>97</v>
      </c>
      <c r="C35" s="128">
        <v>59</v>
      </c>
    </row>
    <row r="36" spans="1:3" s="131" customFormat="1" ht="18" customHeight="1">
      <c r="A36" s="226"/>
      <c r="B36" s="129" t="s">
        <v>96</v>
      </c>
      <c r="C36" s="130">
        <v>68</v>
      </c>
    </row>
    <row r="37" spans="1:3" ht="18" customHeight="1">
      <c r="A37" s="224" t="s">
        <v>608</v>
      </c>
      <c r="B37" s="125" t="s">
        <v>95</v>
      </c>
      <c r="C37" s="126">
        <f>SUM(C38:C39)</f>
        <v>95</v>
      </c>
    </row>
    <row r="38" spans="1:3" ht="18" customHeight="1">
      <c r="A38" s="227" t="s">
        <v>600</v>
      </c>
      <c r="B38" s="127" t="s">
        <v>97</v>
      </c>
      <c r="C38" s="128">
        <v>51</v>
      </c>
    </row>
    <row r="39" spans="1:3" ht="18" customHeight="1">
      <c r="A39" s="226"/>
      <c r="B39" s="129" t="s">
        <v>96</v>
      </c>
      <c r="C39" s="130">
        <v>44</v>
      </c>
    </row>
    <row r="40" spans="1:3" ht="18" customHeight="1">
      <c r="A40" s="224" t="s">
        <v>609</v>
      </c>
      <c r="B40" s="125" t="s">
        <v>95</v>
      </c>
      <c r="C40" s="126">
        <f>SUM(C41:C42)</f>
        <v>66</v>
      </c>
    </row>
    <row r="41" spans="1:3" ht="18" customHeight="1">
      <c r="A41" s="227" t="s">
        <v>600</v>
      </c>
      <c r="B41" s="127" t="s">
        <v>97</v>
      </c>
      <c r="C41" s="128">
        <v>39</v>
      </c>
    </row>
    <row r="42" spans="1:3" ht="18" customHeight="1">
      <c r="A42" s="226"/>
      <c r="B42" s="129" t="s">
        <v>96</v>
      </c>
      <c r="C42" s="130">
        <v>27</v>
      </c>
    </row>
    <row r="43" spans="1:3" ht="18" customHeight="1">
      <c r="A43" s="224" t="s">
        <v>610</v>
      </c>
      <c r="B43" s="125" t="s">
        <v>95</v>
      </c>
      <c r="C43" s="126">
        <f>SUM(C44:C45)</f>
        <v>34</v>
      </c>
    </row>
    <row r="44" spans="1:3" ht="18" customHeight="1">
      <c r="A44" s="227" t="s">
        <v>600</v>
      </c>
      <c r="B44" s="127" t="s">
        <v>97</v>
      </c>
      <c r="C44" s="128">
        <v>21</v>
      </c>
    </row>
    <row r="45" spans="1:3" ht="18" customHeight="1">
      <c r="A45" s="226"/>
      <c r="B45" s="129" t="s">
        <v>96</v>
      </c>
      <c r="C45" s="130">
        <v>13</v>
      </c>
    </row>
    <row r="46" spans="1:3" ht="18" customHeight="1">
      <c r="A46" s="224" t="s">
        <v>611</v>
      </c>
      <c r="B46" s="125" t="s">
        <v>95</v>
      </c>
      <c r="C46" s="126">
        <f>SUM(C47:C48)</f>
        <v>23</v>
      </c>
    </row>
    <row r="47" spans="1:3" ht="18" customHeight="1">
      <c r="A47" s="227" t="s">
        <v>600</v>
      </c>
      <c r="B47" s="127" t="s">
        <v>97</v>
      </c>
      <c r="C47" s="128">
        <v>10</v>
      </c>
    </row>
    <row r="48" spans="1:3" ht="18" customHeight="1">
      <c r="A48" s="226"/>
      <c r="B48" s="129" t="s">
        <v>96</v>
      </c>
      <c r="C48" s="130">
        <v>13</v>
      </c>
    </row>
    <row r="49" spans="1:3" ht="18" customHeight="1">
      <c r="A49" s="224" t="s">
        <v>612</v>
      </c>
      <c r="B49" s="125" t="s">
        <v>95</v>
      </c>
      <c r="C49" s="126">
        <f>SUM(C50:C51)</f>
        <v>12</v>
      </c>
    </row>
    <row r="50" spans="1:3" ht="18" customHeight="1">
      <c r="A50" s="227" t="s">
        <v>600</v>
      </c>
      <c r="B50" s="127" t="s">
        <v>97</v>
      </c>
      <c r="C50" s="128">
        <v>3</v>
      </c>
    </row>
    <row r="51" spans="1:3" ht="18" customHeight="1">
      <c r="A51" s="226"/>
      <c r="B51" s="129" t="s">
        <v>96</v>
      </c>
      <c r="C51" s="130">
        <v>9</v>
      </c>
    </row>
    <row r="52" spans="1:3" ht="18" customHeight="1">
      <c r="A52" s="224" t="s">
        <v>613</v>
      </c>
      <c r="B52" s="125" t="s">
        <v>95</v>
      </c>
      <c r="C52" s="126">
        <f>SUM(C53:C54)</f>
        <v>8</v>
      </c>
    </row>
    <row r="53" spans="1:3" ht="18" customHeight="1">
      <c r="A53" s="227" t="s">
        <v>600</v>
      </c>
      <c r="B53" s="127" t="s">
        <v>97</v>
      </c>
      <c r="C53" s="128">
        <v>3</v>
      </c>
    </row>
    <row r="54" spans="1:3" ht="18" customHeight="1">
      <c r="A54" s="226"/>
      <c r="B54" s="129" t="s">
        <v>96</v>
      </c>
      <c r="C54" s="130">
        <v>5</v>
      </c>
    </row>
    <row r="55" spans="1:3" ht="18" customHeight="1">
      <c r="A55" s="224" t="s">
        <v>614</v>
      </c>
      <c r="B55" s="125" t="s">
        <v>95</v>
      </c>
      <c r="C55" s="126">
        <f>SUM(C56:C57)</f>
        <v>4</v>
      </c>
    </row>
    <row r="56" spans="1:3" ht="18" customHeight="1">
      <c r="A56" s="227" t="s">
        <v>600</v>
      </c>
      <c r="B56" s="127" t="s">
        <v>97</v>
      </c>
      <c r="C56" s="128">
        <v>2</v>
      </c>
    </row>
    <row r="57" spans="1:3" ht="18" customHeight="1">
      <c r="A57" s="226"/>
      <c r="B57" s="129" t="s">
        <v>96</v>
      </c>
      <c r="C57" s="130">
        <v>2</v>
      </c>
    </row>
    <row r="58" spans="1:3" ht="18" customHeight="1">
      <c r="A58" s="224" t="s">
        <v>615</v>
      </c>
      <c r="B58" s="125" t="s">
        <v>95</v>
      </c>
      <c r="C58" s="126">
        <f>SUM(C59:C60)</f>
        <v>2</v>
      </c>
    </row>
    <row r="59" spans="1:3" ht="18" customHeight="1">
      <c r="A59" s="227" t="s">
        <v>600</v>
      </c>
      <c r="B59" s="127" t="s">
        <v>97</v>
      </c>
      <c r="C59" s="128">
        <v>1</v>
      </c>
    </row>
    <row r="60" spans="1:3" ht="18" customHeight="1">
      <c r="A60" s="226"/>
      <c r="B60" s="129" t="s">
        <v>96</v>
      </c>
      <c r="C60" s="130">
        <v>1</v>
      </c>
    </row>
    <row r="61" spans="1:3" ht="18" customHeight="1">
      <c r="A61" s="224" t="s">
        <v>616</v>
      </c>
      <c r="B61" s="125" t="s">
        <v>95</v>
      </c>
      <c r="C61" s="126">
        <f>SUM(C62:C63)</f>
        <v>1</v>
      </c>
    </row>
    <row r="62" spans="1:3" ht="18" customHeight="1">
      <c r="A62" s="225"/>
      <c r="B62" s="127" t="s">
        <v>97</v>
      </c>
      <c r="C62" s="128"/>
    </row>
    <row r="63" spans="1:3" ht="18" customHeight="1">
      <c r="A63" s="226"/>
      <c r="B63" s="129" t="s">
        <v>96</v>
      </c>
      <c r="C63" s="130">
        <v>1</v>
      </c>
    </row>
    <row r="64" spans="1:3" ht="18" customHeight="1">
      <c r="A64" s="224" t="s">
        <v>617</v>
      </c>
      <c r="B64" s="125" t="s">
        <v>95</v>
      </c>
      <c r="C64" s="126">
        <f>SUM(C65:C66)</f>
        <v>0</v>
      </c>
    </row>
    <row r="65" spans="1:3" ht="18" customHeight="1">
      <c r="A65" s="225"/>
      <c r="B65" s="127" t="s">
        <v>97</v>
      </c>
      <c r="C65" s="128"/>
    </row>
    <row r="66" spans="1:3" ht="18" customHeight="1">
      <c r="A66" s="226"/>
      <c r="B66" s="129" t="s">
        <v>96</v>
      </c>
      <c r="C66" s="130"/>
    </row>
    <row r="67" spans="1:3" ht="18" customHeight="1">
      <c r="A67" s="224" t="s">
        <v>618</v>
      </c>
      <c r="B67" s="125" t="s">
        <v>95</v>
      </c>
      <c r="C67" s="126">
        <f>SUM(C68:C69)</f>
        <v>0</v>
      </c>
    </row>
    <row r="68" spans="1:3" ht="18" customHeight="1">
      <c r="A68" s="225"/>
      <c r="B68" s="127" t="s">
        <v>97</v>
      </c>
      <c r="C68" s="128"/>
    </row>
    <row r="69" spans="1:3" s="131" customFormat="1" ht="18" customHeight="1">
      <c r="A69" s="226"/>
      <c r="B69" s="129" t="s">
        <v>96</v>
      </c>
      <c r="C69" s="130"/>
    </row>
  </sheetData>
  <mergeCells count="23">
    <mergeCell ref="A58:A60"/>
    <mergeCell ref="A61:A63"/>
    <mergeCell ref="A64:A66"/>
    <mergeCell ref="A67:A69"/>
    <mergeCell ref="A46:A48"/>
    <mergeCell ref="A49:A51"/>
    <mergeCell ref="A52:A54"/>
    <mergeCell ref="A55:A57"/>
    <mergeCell ref="A37:A39"/>
    <mergeCell ref="A40:A42"/>
    <mergeCell ref="A43:A45"/>
    <mergeCell ref="A25:A27"/>
    <mergeCell ref="A28:A30"/>
    <mergeCell ref="A31:A33"/>
    <mergeCell ref="A34:A36"/>
    <mergeCell ref="A13:A15"/>
    <mergeCell ref="A16:A18"/>
    <mergeCell ref="A19:A21"/>
    <mergeCell ref="A22:A24"/>
    <mergeCell ref="A3:B3"/>
    <mergeCell ref="A4:A6"/>
    <mergeCell ref="A7:A9"/>
    <mergeCell ref="A10:A12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Footer>&amp;C&amp;12-&amp;P+481-&amp;11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정보통신과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정보통신과</dc:creator>
  <cp:keywords/>
  <dc:description/>
  <cp:lastModifiedBy>정보통신과</cp:lastModifiedBy>
  <dcterms:created xsi:type="dcterms:W3CDTF">2006-02-20T05:38:17Z</dcterms:created>
  <dcterms:modified xsi:type="dcterms:W3CDTF">2006-05-16T01:49:27Z</dcterms:modified>
  <cp:category/>
  <cp:version/>
  <cp:contentType/>
  <cp:contentStatus/>
</cp:coreProperties>
</file>