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15" windowWidth="13530" windowHeight="8205" activeTab="0"/>
  </bookViews>
  <sheets>
    <sheet name="산정요율표" sheetId="2" r:id="rId1"/>
    <sheet name="부과안내" sheetId="3" r:id="rId2"/>
  </sheets>
  <definedNames>
    <definedName name="_xlnm.Print_Area" localSheetId="1">'부과안내'!$A$1:$N$24</definedName>
    <definedName name="_xlnm.Print_Area" localSheetId="0">'산정요율표'!$A$1:$N$34</definedName>
    <definedName name="부칙" localSheetId="1">'부과안내'!#REF!</definedName>
    <definedName name="_xlnm.Print_Titles" localSheetId="0">'산정요율표'!$1:$4</definedName>
  </definedNames>
  <calcPr calcId="125725"/>
</workbook>
</file>

<file path=xl/sharedStrings.xml><?xml version="1.0" encoding="utf-8"?>
<sst xmlns="http://schemas.openxmlformats.org/spreadsheetml/2006/main" count="255" uniqueCount="110">
  <si>
    <t>공시지가</t>
  </si>
  <si>
    <t>적용비율
(%)</t>
  </si>
  <si>
    <t>과세표준액</t>
  </si>
  <si>
    <t>구분</t>
  </si>
  <si>
    <t>%</t>
  </si>
  <si>
    <t>산정요율</t>
  </si>
  <si>
    <t>괴동동 359</t>
  </si>
  <si>
    <t>괴동동 377-3</t>
  </si>
  <si>
    <t>공장진입로</t>
  </si>
  <si>
    <t>면적(㎡)</t>
  </si>
  <si>
    <t>송내동 444</t>
  </si>
  <si>
    <t>㈜동해가스</t>
  </si>
  <si>
    <t>장흥동 21-2</t>
  </si>
  <si>
    <t>장흥동 526-3</t>
  </si>
  <si>
    <t>차량진입로</t>
  </si>
  <si>
    <t>송내동 605-3</t>
  </si>
  <si>
    <t>진방스틸코리아㈜</t>
  </si>
  <si>
    <t>연번</t>
  </si>
  <si>
    <t>점      용      지</t>
  </si>
  <si>
    <t>인  근  유  사  지</t>
  </si>
  <si>
    <t>점 용 료</t>
  </si>
  <si>
    <t>납     부     자</t>
  </si>
  <si>
    <t>지   번</t>
  </si>
  <si>
    <t>주    소</t>
  </si>
  <si>
    <t>회  사  명</t>
  </si>
  <si>
    <t>공장</t>
  </si>
  <si>
    <t>영리</t>
  </si>
  <si>
    <t>주차장</t>
  </si>
  <si>
    <t>도로</t>
  </si>
  <si>
    <t>괴동동 312</t>
  </si>
  <si>
    <t>철도</t>
  </si>
  <si>
    <t>괴동동 964-3</t>
  </si>
  <si>
    <t>괴동동 967</t>
  </si>
  <si>
    <t>기타</t>
  </si>
  <si>
    <t>괴동동 140-15</t>
  </si>
  <si>
    <t>장흥동 140-15</t>
  </si>
  <si>
    <t>장흥동 500-2</t>
  </si>
  <si>
    <t>장흥동 140-11</t>
  </si>
  <si>
    <t>호동 605</t>
  </si>
  <si>
    <t>장흥동 316-4</t>
  </si>
  <si>
    <t>㈜BOC가스코리아</t>
  </si>
  <si>
    <t>괴동동 407-3</t>
  </si>
  <si>
    <t>괴동동 1001</t>
  </si>
  <si>
    <t>한국협화화학공업㈜</t>
  </si>
  <si>
    <t>괴동동 970-9</t>
  </si>
  <si>
    <t>한일철강㈜</t>
  </si>
  <si>
    <t>장흥동 90-1</t>
  </si>
  <si>
    <t>장흥동 9</t>
  </si>
  <si>
    <t>장흥동 14-1</t>
  </si>
  <si>
    <t>세아제강㈜</t>
  </si>
  <si>
    <t>장흥동 13-2</t>
  </si>
  <si>
    <t>장흥동 834</t>
  </si>
  <si>
    <t>장흥동 34</t>
  </si>
  <si>
    <t>장흥동 51-4</t>
  </si>
  <si>
    <t>동촌동 1011-3</t>
  </si>
  <si>
    <t>동촌동 1011-5</t>
  </si>
  <si>
    <t>동촌동 1011-1</t>
  </si>
  <si>
    <t>㈜경북광유</t>
  </si>
  <si>
    <t>장흥동 140-10</t>
  </si>
  <si>
    <t>※ 과세표준액 : 면적 × 공시지가 × 적용비율(%)</t>
  </si>
  <si>
    <t>※ 점   용  료 : 과세표준액 × 산정요율(%)</t>
  </si>
  <si>
    <t>목 적</t>
  </si>
  <si>
    <t>장흥동 526-6</t>
  </si>
  <si>
    <t>호동 제2연관단지1B</t>
  </si>
  <si>
    <t>장흥동 140-6</t>
  </si>
  <si>
    <t xml:space="preserve">   - 토지와 건축물에 대한 적용비율은 2006년에는 100분의 55부터 적용부터, 2007년도부터는 매년 100분의 5씩 인상하여 2015년부터는 100분의 100으로 한다.</t>
  </si>
  <si>
    <t>연도</t>
  </si>
  <si>
    <t>과세표준액 적용비율</t>
  </si>
  <si>
    <t>비고</t>
  </si>
  <si>
    <t>2008년도</t>
  </si>
  <si>
    <t>2009년도</t>
  </si>
  <si>
    <t xml:space="preserve"> 1. 도로, 철도, 궤도 및 이와 유사한 시설을 위한 점용: 점용면적에 대한 인근 유사지의 과세시가 표준액의 100분의 6 </t>
  </si>
  <si>
    <t xml:space="preserve"> 2. 영리목적으로 하는 시설물의 설치를 위한 점용: 점용면적에 대한 인근 유사지의 과세시가 표준액의 100분의 10 </t>
  </si>
  <si>
    <t xml:space="preserve"> 3. 택지 또는 상가로 하는 점용: 점용면적에 대한 인근 유사지의 과세시가 표준액의 100분의 10 </t>
  </si>
  <si>
    <t xml:space="preserve"> 4. 기타사유로 인한 공공하수도의 점용: 점용면적에 대한 인근 유사지의 과세시가 표준액의 100분의 8</t>
  </si>
  <si>
    <t>★ 하수도 점용료 부과에 따른 안내</t>
  </si>
  <si>
    <t xml:space="preserve">○ 과세표준액 적용비율 </t>
  </si>
  <si>
    <t xml:space="preserve">  ＊지방세법 부칙 제5조  (과세표준에 관한 적용 특례)</t>
  </si>
  <si>
    <t>○ 하수도점용료 산정요율기준  (하수도사용 조례 제14조제1항관련)</t>
  </si>
  <si>
    <t>2007년도</t>
  </si>
  <si>
    <t>현대제철㈜</t>
  </si>
  <si>
    <t>현대제철㈜</t>
  </si>
  <si>
    <t>동촌동 1011-8</t>
  </si>
  <si>
    <t>2010년도</t>
  </si>
  <si>
    <t>2011년도</t>
  </si>
  <si>
    <t>2012년도</t>
  </si>
  <si>
    <t xml:space="preserve"> </t>
  </si>
  <si>
    <t>㈜TCC동양</t>
  </si>
  <si>
    <t>시그노드코리아㈜</t>
  </si>
  <si>
    <t>시그노드코리아㈜</t>
  </si>
  <si>
    <t>한국씨엔티㈜</t>
  </si>
  <si>
    <t>2013년도</t>
  </si>
  <si>
    <t>2014년도</t>
  </si>
  <si>
    <t>(주)수한에스엔티</t>
  </si>
  <si>
    <t>스톨베르그&amp;삼일㈜</t>
  </si>
  <si>
    <t>납부</t>
  </si>
  <si>
    <t>납부</t>
  </si>
  <si>
    <t>수납</t>
  </si>
  <si>
    <t>2015년도</t>
  </si>
  <si>
    <t>2016년도</t>
  </si>
  <si>
    <t>부과일자</t>
  </si>
  <si>
    <t>2016.1.9</t>
  </si>
  <si>
    <t>"</t>
  </si>
  <si>
    <t>전주</t>
  </si>
  <si>
    <t>한라시멘트㈜포항</t>
  </si>
  <si>
    <t>2017년 공공하수도 점용료 부과내역서</t>
  </si>
  <si>
    <t>괴동동 291-1</t>
  </si>
  <si>
    <t>송내동 533</t>
  </si>
  <si>
    <t>괴동동 1110-5</t>
  </si>
  <si>
    <t>20개업체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</si>
</sst>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b/>
      <u val="single"/>
      <sz val="24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18"/>
      <name val="돋움"/>
      <family val="3"/>
    </font>
    <font>
      <sz val="10"/>
      <name val="Arial Unicode MS"/>
      <family val="3"/>
    </font>
    <font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1" xfId="2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20" applyNumberFormat="1" applyFont="1" applyBorder="1" applyAlignment="1">
      <alignment vertical="center"/>
    </xf>
    <xf numFmtId="177" fontId="2" fillId="0" borderId="1" xfId="2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1" fontId="2" fillId="0" borderId="5" xfId="2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/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2" fillId="0" borderId="0" xfId="2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9" fontId="0" fillId="2" borderId="8" xfId="0" applyNumberFormat="1" applyFont="1" applyFill="1" applyBorder="1" applyAlignment="1">
      <alignment horizontal="center"/>
    </xf>
    <xf numFmtId="9" fontId="0" fillId="0" borderId="8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9" fontId="0" fillId="3" borderId="8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R12" sqref="R12"/>
    </sheetView>
  </sheetViews>
  <sheetFormatPr defaultColWidth="8.88671875" defaultRowHeight="13.5"/>
  <cols>
    <col min="1" max="1" width="4.10546875" style="0" bestFit="1" customWidth="1"/>
    <col min="2" max="2" width="16.5546875" style="0" customWidth="1"/>
    <col min="3" max="3" width="14.3359375" style="0" customWidth="1"/>
    <col min="4" max="4" width="6.6640625" style="0" bestFit="1" customWidth="1"/>
    <col min="5" max="5" width="9.5546875" style="0" customWidth="1"/>
    <col min="6" max="6" width="6.77734375" style="0" customWidth="1"/>
    <col min="7" max="7" width="5.4453125" style="0" customWidth="1"/>
    <col min="8" max="8" width="9.77734375" style="0" customWidth="1"/>
    <col min="9" max="9" width="7.4453125" style="0" customWidth="1"/>
    <col min="10" max="10" width="3.5546875" style="0" bestFit="1" customWidth="1"/>
    <col min="11" max="11" width="9.77734375" style="0" customWidth="1"/>
    <col min="12" max="12" width="16.10546875" style="0" customWidth="1"/>
    <col min="13" max="13" width="12.21484375" style="0" customWidth="1"/>
    <col min="14" max="14" width="8.77734375" style="2" customWidth="1"/>
    <col min="15" max="15" width="0.10546875" style="0" customWidth="1"/>
    <col min="16" max="16" width="6.3359375" style="37" hidden="1" customWidth="1"/>
  </cols>
  <sheetData>
    <row r="1" spans="1:14" ht="30.75" customHeight="1">
      <c r="A1" s="55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3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.95" customHeight="1">
      <c r="A3" s="56" t="s">
        <v>17</v>
      </c>
      <c r="B3" s="58" t="s">
        <v>18</v>
      </c>
      <c r="C3" s="58"/>
      <c r="D3" s="58"/>
      <c r="E3" s="58" t="s">
        <v>19</v>
      </c>
      <c r="F3" s="58"/>
      <c r="G3" s="58"/>
      <c r="H3" s="58" t="s">
        <v>2</v>
      </c>
      <c r="I3" s="58" t="s">
        <v>5</v>
      </c>
      <c r="J3" s="58"/>
      <c r="K3" s="58" t="s">
        <v>20</v>
      </c>
      <c r="L3" s="58" t="s">
        <v>21</v>
      </c>
      <c r="M3" s="58"/>
      <c r="N3" s="63" t="s">
        <v>100</v>
      </c>
      <c r="O3" s="50"/>
      <c r="P3" s="60" t="s">
        <v>97</v>
      </c>
    </row>
    <row r="4" spans="1:16" ht="22.5" customHeight="1">
      <c r="A4" s="57"/>
      <c r="B4" s="12" t="s">
        <v>22</v>
      </c>
      <c r="C4" s="12" t="s">
        <v>61</v>
      </c>
      <c r="D4" s="12" t="s">
        <v>9</v>
      </c>
      <c r="E4" s="12" t="s">
        <v>22</v>
      </c>
      <c r="F4" s="12" t="s">
        <v>0</v>
      </c>
      <c r="G4" s="16" t="s">
        <v>1</v>
      </c>
      <c r="H4" s="59"/>
      <c r="I4" s="12" t="s">
        <v>3</v>
      </c>
      <c r="J4" s="12" t="s">
        <v>4</v>
      </c>
      <c r="K4" s="59"/>
      <c r="L4" s="12" t="s">
        <v>23</v>
      </c>
      <c r="M4" s="12" t="s">
        <v>24</v>
      </c>
      <c r="N4" s="63"/>
      <c r="O4" s="50"/>
      <c r="P4" s="61"/>
    </row>
    <row r="5" spans="1:16" ht="20.1" customHeight="1">
      <c r="A5" s="23"/>
      <c r="B5" s="62"/>
      <c r="C5" s="62"/>
      <c r="D5" s="62"/>
      <c r="E5" s="25"/>
      <c r="F5" s="25"/>
      <c r="G5" s="26"/>
      <c r="H5" s="24"/>
      <c r="I5" s="25"/>
      <c r="J5" s="25"/>
      <c r="K5" s="27">
        <f>SUM(K6:K31)</f>
        <v>48474880</v>
      </c>
      <c r="L5" s="62" t="s">
        <v>109</v>
      </c>
      <c r="M5" s="62"/>
      <c r="N5" s="5"/>
      <c r="O5" s="50"/>
      <c r="P5" s="51"/>
    </row>
    <row r="6" spans="1:16" ht="20.1" customHeight="1">
      <c r="A6" s="17">
        <v>1</v>
      </c>
      <c r="B6" s="18" t="s">
        <v>7</v>
      </c>
      <c r="C6" s="18" t="s">
        <v>25</v>
      </c>
      <c r="D6" s="19">
        <v>769</v>
      </c>
      <c r="E6" s="18" t="s">
        <v>6</v>
      </c>
      <c r="F6" s="19">
        <v>128500</v>
      </c>
      <c r="G6" s="20">
        <v>100</v>
      </c>
      <c r="H6" s="19">
        <f>(D6*F6*G6)/100</f>
        <v>98816500</v>
      </c>
      <c r="I6" s="20" t="s">
        <v>26</v>
      </c>
      <c r="J6" s="20">
        <v>10</v>
      </c>
      <c r="K6" s="21">
        <f>(TRUNC((H6*J6/100)/10))*10</f>
        <v>9881650</v>
      </c>
      <c r="L6" s="22" t="s">
        <v>10</v>
      </c>
      <c r="M6" s="22" t="s">
        <v>80</v>
      </c>
      <c r="N6" s="3" t="s">
        <v>101</v>
      </c>
      <c r="O6" s="50"/>
      <c r="P6" s="51" t="s">
        <v>95</v>
      </c>
    </row>
    <row r="7" spans="1:16" ht="20.1" customHeight="1">
      <c r="A7" s="4">
        <v>2</v>
      </c>
      <c r="B7" s="5" t="s">
        <v>7</v>
      </c>
      <c r="C7" s="5" t="s">
        <v>27</v>
      </c>
      <c r="D7" s="6">
        <v>625</v>
      </c>
      <c r="E7" s="5" t="s">
        <v>6</v>
      </c>
      <c r="F7" s="19">
        <v>128500</v>
      </c>
      <c r="G7" s="20">
        <v>100</v>
      </c>
      <c r="H7" s="6">
        <f aca="true" t="shared" si="0" ref="H7:H28">(D7*F7*G7)/100</f>
        <v>80312500</v>
      </c>
      <c r="I7" s="3" t="s">
        <v>33</v>
      </c>
      <c r="J7" s="3">
        <v>8</v>
      </c>
      <c r="K7" s="7">
        <f aca="true" t="shared" si="1" ref="K7:K28">(TRUNC((H7*J7/100)/10))*10</f>
        <v>6425000</v>
      </c>
      <c r="L7" s="8" t="s">
        <v>10</v>
      </c>
      <c r="M7" s="22" t="s">
        <v>80</v>
      </c>
      <c r="N7" s="3" t="s">
        <v>102</v>
      </c>
      <c r="O7" s="50"/>
      <c r="P7" s="51" t="s">
        <v>95</v>
      </c>
    </row>
    <row r="8" spans="1:16" ht="20.1" customHeight="1">
      <c r="A8" s="4">
        <v>3</v>
      </c>
      <c r="B8" s="5" t="s">
        <v>7</v>
      </c>
      <c r="C8" s="5" t="s">
        <v>8</v>
      </c>
      <c r="D8" s="6">
        <v>572</v>
      </c>
      <c r="E8" s="5" t="s">
        <v>6</v>
      </c>
      <c r="F8" s="19">
        <v>128500</v>
      </c>
      <c r="G8" s="20">
        <v>100</v>
      </c>
      <c r="H8" s="6">
        <f>(D8*F8*G8)/100</f>
        <v>73502000</v>
      </c>
      <c r="I8" s="3" t="s">
        <v>28</v>
      </c>
      <c r="J8" s="3">
        <v>6</v>
      </c>
      <c r="K8" s="7">
        <f>(TRUNC((H8*J8/100)/10))*10</f>
        <v>4410120</v>
      </c>
      <c r="L8" s="8" t="s">
        <v>10</v>
      </c>
      <c r="M8" s="22" t="s">
        <v>80</v>
      </c>
      <c r="N8" s="3" t="s">
        <v>102</v>
      </c>
      <c r="O8" s="50"/>
      <c r="P8" s="51" t="s">
        <v>95</v>
      </c>
    </row>
    <row r="9" spans="1:16" ht="20.1" customHeight="1">
      <c r="A9" s="4">
        <v>4</v>
      </c>
      <c r="B9" s="5" t="s">
        <v>107</v>
      </c>
      <c r="C9" s="5" t="s">
        <v>103</v>
      </c>
      <c r="D9" s="6">
        <v>123.9</v>
      </c>
      <c r="E9" s="5" t="s">
        <v>15</v>
      </c>
      <c r="F9" s="6">
        <v>54900</v>
      </c>
      <c r="G9" s="20">
        <v>100</v>
      </c>
      <c r="H9" s="6">
        <f>(D9*F9*G9)/100</f>
        <v>6802110</v>
      </c>
      <c r="I9" s="3" t="s">
        <v>28</v>
      </c>
      <c r="J9" s="3">
        <v>6</v>
      </c>
      <c r="K9" s="7">
        <f>(TRUNC((H9*J9/100)/10))*10</f>
        <v>408120</v>
      </c>
      <c r="L9" s="8" t="s">
        <v>10</v>
      </c>
      <c r="M9" s="22" t="s">
        <v>80</v>
      </c>
      <c r="N9" s="3" t="s">
        <v>102</v>
      </c>
      <c r="O9" s="50"/>
      <c r="P9" s="51" t="s">
        <v>95</v>
      </c>
    </row>
    <row r="10" spans="1:16" ht="20.1" customHeight="1">
      <c r="A10" s="4">
        <v>5</v>
      </c>
      <c r="B10" s="5" t="s">
        <v>106</v>
      </c>
      <c r="C10" s="5" t="s">
        <v>8</v>
      </c>
      <c r="D10" s="9">
        <v>70.2</v>
      </c>
      <c r="E10" s="5" t="s">
        <v>29</v>
      </c>
      <c r="F10" s="6">
        <v>149400</v>
      </c>
      <c r="G10" s="20">
        <v>100</v>
      </c>
      <c r="H10" s="6">
        <f t="shared" si="0"/>
        <v>10487880</v>
      </c>
      <c r="I10" s="3" t="s">
        <v>30</v>
      </c>
      <c r="J10" s="3">
        <v>6</v>
      </c>
      <c r="K10" s="7">
        <f t="shared" si="1"/>
        <v>629270</v>
      </c>
      <c r="L10" s="8" t="s">
        <v>10</v>
      </c>
      <c r="M10" s="22" t="s">
        <v>80</v>
      </c>
      <c r="N10" s="3" t="s">
        <v>102</v>
      </c>
      <c r="O10" s="50"/>
      <c r="P10" s="51" t="s">
        <v>95</v>
      </c>
    </row>
    <row r="11" spans="1:16" ht="20.1" customHeight="1">
      <c r="A11" s="4">
        <v>6</v>
      </c>
      <c r="B11" s="5" t="s">
        <v>31</v>
      </c>
      <c r="C11" s="5" t="s">
        <v>27</v>
      </c>
      <c r="D11" s="6">
        <v>612</v>
      </c>
      <c r="E11" s="5" t="s">
        <v>32</v>
      </c>
      <c r="F11" s="6">
        <v>123000</v>
      </c>
      <c r="G11" s="20">
        <v>100</v>
      </c>
      <c r="H11" s="6">
        <f t="shared" si="0"/>
        <v>75276000</v>
      </c>
      <c r="I11" s="3" t="s">
        <v>33</v>
      </c>
      <c r="J11" s="3">
        <v>8</v>
      </c>
      <c r="K11" s="7">
        <f t="shared" si="1"/>
        <v>6022080</v>
      </c>
      <c r="L11" s="8" t="s">
        <v>32</v>
      </c>
      <c r="M11" s="8" t="s">
        <v>88</v>
      </c>
      <c r="N11" s="3" t="s">
        <v>102</v>
      </c>
      <c r="O11" s="50"/>
      <c r="P11" s="51" t="s">
        <v>95</v>
      </c>
    </row>
    <row r="12" spans="1:16" ht="20.1" customHeight="1">
      <c r="A12" s="4">
        <v>7</v>
      </c>
      <c r="B12" s="5" t="s">
        <v>31</v>
      </c>
      <c r="C12" s="5" t="s">
        <v>8</v>
      </c>
      <c r="D12" s="10">
        <v>75.19</v>
      </c>
      <c r="E12" s="5" t="s">
        <v>32</v>
      </c>
      <c r="F12" s="6">
        <v>123000</v>
      </c>
      <c r="G12" s="20">
        <v>100</v>
      </c>
      <c r="H12" s="6">
        <f t="shared" si="0"/>
        <v>9248370</v>
      </c>
      <c r="I12" s="3" t="s">
        <v>28</v>
      </c>
      <c r="J12" s="3">
        <v>6</v>
      </c>
      <c r="K12" s="7">
        <f t="shared" si="1"/>
        <v>554900</v>
      </c>
      <c r="L12" s="8" t="s">
        <v>32</v>
      </c>
      <c r="M12" s="39" t="s">
        <v>89</v>
      </c>
      <c r="N12" s="3" t="s">
        <v>102</v>
      </c>
      <c r="O12" s="50"/>
      <c r="P12" s="51" t="s">
        <v>95</v>
      </c>
    </row>
    <row r="13" spans="1:16" ht="20.1" customHeight="1">
      <c r="A13" s="4">
        <v>8</v>
      </c>
      <c r="B13" s="5" t="s">
        <v>34</v>
      </c>
      <c r="C13" s="5" t="s">
        <v>8</v>
      </c>
      <c r="D13" s="10">
        <v>75.92</v>
      </c>
      <c r="E13" s="5" t="s">
        <v>35</v>
      </c>
      <c r="F13" s="6">
        <v>154200</v>
      </c>
      <c r="G13" s="20">
        <v>100</v>
      </c>
      <c r="H13" s="6">
        <f t="shared" si="0"/>
        <v>11706864</v>
      </c>
      <c r="I13" s="3" t="s">
        <v>28</v>
      </c>
      <c r="J13" s="3">
        <v>6</v>
      </c>
      <c r="K13" s="7">
        <f t="shared" si="1"/>
        <v>702410</v>
      </c>
      <c r="L13" s="49" t="s">
        <v>35</v>
      </c>
      <c r="M13" s="5" t="s">
        <v>94</v>
      </c>
      <c r="N13" s="3" t="s">
        <v>102</v>
      </c>
      <c r="O13" s="50"/>
      <c r="P13" s="51" t="s">
        <v>95</v>
      </c>
    </row>
    <row r="14" spans="1:16" ht="20.1" customHeight="1">
      <c r="A14" s="4">
        <v>9</v>
      </c>
      <c r="B14" s="5" t="s">
        <v>36</v>
      </c>
      <c r="C14" s="5" t="s">
        <v>8</v>
      </c>
      <c r="D14" s="6">
        <v>74</v>
      </c>
      <c r="E14" s="5" t="s">
        <v>37</v>
      </c>
      <c r="F14" s="6">
        <v>160700</v>
      </c>
      <c r="G14" s="20">
        <v>100</v>
      </c>
      <c r="H14" s="6">
        <f>(D14*F14*G14)/100</f>
        <v>11891800</v>
      </c>
      <c r="I14" s="3" t="s">
        <v>28</v>
      </c>
      <c r="J14" s="3">
        <v>6</v>
      </c>
      <c r="K14" s="7">
        <f>(TRUNC((H14*J14/100)/10))*10</f>
        <v>713500</v>
      </c>
      <c r="L14" s="49" t="s">
        <v>35</v>
      </c>
      <c r="M14" s="5" t="s">
        <v>94</v>
      </c>
      <c r="N14" s="3" t="s">
        <v>102</v>
      </c>
      <c r="O14" s="50"/>
      <c r="P14" s="51" t="s">
        <v>95</v>
      </c>
    </row>
    <row r="15" spans="1:16" ht="20.1" customHeight="1">
      <c r="A15" s="4">
        <v>10</v>
      </c>
      <c r="B15" s="11" t="s">
        <v>63</v>
      </c>
      <c r="C15" s="5" t="s">
        <v>8</v>
      </c>
      <c r="D15" s="6">
        <v>169</v>
      </c>
      <c r="E15" s="5" t="s">
        <v>38</v>
      </c>
      <c r="F15" s="6">
        <v>141600</v>
      </c>
      <c r="G15" s="20">
        <v>100</v>
      </c>
      <c r="H15" s="6">
        <f t="shared" si="0"/>
        <v>23930400</v>
      </c>
      <c r="I15" s="3" t="s">
        <v>28</v>
      </c>
      <c r="J15" s="3">
        <v>6</v>
      </c>
      <c r="K15" s="7">
        <f t="shared" si="1"/>
        <v>1435820</v>
      </c>
      <c r="L15" s="8" t="s">
        <v>38</v>
      </c>
      <c r="M15" s="22" t="s">
        <v>16</v>
      </c>
      <c r="N15" s="3" t="s">
        <v>102</v>
      </c>
      <c r="O15" s="50"/>
      <c r="P15" s="51" t="s">
        <v>95</v>
      </c>
    </row>
    <row r="16" spans="1:16" ht="20.1" customHeight="1">
      <c r="A16" s="4">
        <v>11</v>
      </c>
      <c r="B16" s="5" t="s">
        <v>39</v>
      </c>
      <c r="C16" s="5" t="s">
        <v>8</v>
      </c>
      <c r="D16" s="9">
        <v>93.6</v>
      </c>
      <c r="E16" s="5" t="s">
        <v>37</v>
      </c>
      <c r="F16" s="6">
        <v>160700</v>
      </c>
      <c r="G16" s="20">
        <v>100</v>
      </c>
      <c r="H16" s="6">
        <f t="shared" si="0"/>
        <v>15041520</v>
      </c>
      <c r="I16" s="3" t="s">
        <v>28</v>
      </c>
      <c r="J16" s="3">
        <v>6</v>
      </c>
      <c r="K16" s="7">
        <f t="shared" si="1"/>
        <v>902490</v>
      </c>
      <c r="L16" s="8" t="s">
        <v>37</v>
      </c>
      <c r="M16" s="8" t="s">
        <v>40</v>
      </c>
      <c r="N16" s="3" t="s">
        <v>102</v>
      </c>
      <c r="O16" s="50"/>
      <c r="P16" s="51" t="s">
        <v>95</v>
      </c>
    </row>
    <row r="17" spans="1:16" ht="20.1" customHeight="1">
      <c r="A17" s="4">
        <v>12</v>
      </c>
      <c r="B17" s="5" t="s">
        <v>41</v>
      </c>
      <c r="C17" s="5" t="s">
        <v>8</v>
      </c>
      <c r="D17" s="10">
        <v>80.96</v>
      </c>
      <c r="E17" s="5" t="s">
        <v>42</v>
      </c>
      <c r="F17" s="6">
        <v>140400</v>
      </c>
      <c r="G17" s="20">
        <v>100</v>
      </c>
      <c r="H17" s="6">
        <f t="shared" si="0"/>
        <v>11366784</v>
      </c>
      <c r="I17" s="3" t="s">
        <v>28</v>
      </c>
      <c r="J17" s="3">
        <v>6</v>
      </c>
      <c r="K17" s="7">
        <f t="shared" si="1"/>
        <v>682000</v>
      </c>
      <c r="L17" s="8" t="s">
        <v>42</v>
      </c>
      <c r="M17" s="8" t="s">
        <v>43</v>
      </c>
      <c r="N17" s="3" t="s">
        <v>102</v>
      </c>
      <c r="O17" s="50"/>
      <c r="P17" s="51" t="s">
        <v>95</v>
      </c>
    </row>
    <row r="18" spans="1:16" ht="20.1" customHeight="1">
      <c r="A18" s="4">
        <v>13</v>
      </c>
      <c r="B18" s="5" t="s">
        <v>31</v>
      </c>
      <c r="C18" s="5" t="s">
        <v>8</v>
      </c>
      <c r="D18" s="9">
        <v>90.3</v>
      </c>
      <c r="E18" s="5" t="s">
        <v>42</v>
      </c>
      <c r="F18" s="6">
        <v>140400</v>
      </c>
      <c r="G18" s="20">
        <v>100</v>
      </c>
      <c r="H18" s="6">
        <f t="shared" si="0"/>
        <v>12678120</v>
      </c>
      <c r="I18" s="3" t="s">
        <v>28</v>
      </c>
      <c r="J18" s="3">
        <v>6</v>
      </c>
      <c r="K18" s="7">
        <f t="shared" si="1"/>
        <v>760680</v>
      </c>
      <c r="L18" s="8" t="s">
        <v>42</v>
      </c>
      <c r="M18" s="8" t="s">
        <v>43</v>
      </c>
      <c r="N18" s="3" t="s">
        <v>102</v>
      </c>
      <c r="O18" s="50"/>
      <c r="P18" s="51" t="s">
        <v>95</v>
      </c>
    </row>
    <row r="19" spans="1:16" ht="20.1" customHeight="1">
      <c r="A19" s="4">
        <v>14</v>
      </c>
      <c r="B19" s="5" t="s">
        <v>31</v>
      </c>
      <c r="C19" s="8" t="s">
        <v>8</v>
      </c>
      <c r="D19" s="10">
        <v>71.34</v>
      </c>
      <c r="E19" s="5" t="s">
        <v>44</v>
      </c>
      <c r="F19" s="6">
        <v>140000</v>
      </c>
      <c r="G19" s="20">
        <v>100</v>
      </c>
      <c r="H19" s="6">
        <f t="shared" si="0"/>
        <v>9987600</v>
      </c>
      <c r="I19" s="3" t="s">
        <v>28</v>
      </c>
      <c r="J19" s="3">
        <v>6</v>
      </c>
      <c r="K19" s="7">
        <f t="shared" si="1"/>
        <v>599250</v>
      </c>
      <c r="L19" s="8" t="s">
        <v>44</v>
      </c>
      <c r="M19" s="8" t="s">
        <v>45</v>
      </c>
      <c r="N19" s="3" t="s">
        <v>102</v>
      </c>
      <c r="O19" s="50"/>
      <c r="P19" s="51"/>
    </row>
    <row r="20" spans="1:16" ht="20.1" customHeight="1">
      <c r="A20" s="4">
        <v>15</v>
      </c>
      <c r="B20" s="5" t="s">
        <v>62</v>
      </c>
      <c r="C20" s="5" t="s">
        <v>8</v>
      </c>
      <c r="D20" s="6">
        <v>189</v>
      </c>
      <c r="E20" s="5" t="s">
        <v>46</v>
      </c>
      <c r="F20" s="6">
        <v>165900</v>
      </c>
      <c r="G20" s="20">
        <v>100</v>
      </c>
      <c r="H20" s="6">
        <f t="shared" si="0"/>
        <v>31355100</v>
      </c>
      <c r="I20" s="3" t="s">
        <v>28</v>
      </c>
      <c r="J20" s="3">
        <v>6</v>
      </c>
      <c r="K20" s="7">
        <f t="shared" si="1"/>
        <v>1881300</v>
      </c>
      <c r="L20" s="8" t="s">
        <v>46</v>
      </c>
      <c r="M20" s="8" t="s">
        <v>90</v>
      </c>
      <c r="N20" s="3" t="s">
        <v>102</v>
      </c>
      <c r="O20" s="50"/>
      <c r="P20" s="51" t="s">
        <v>96</v>
      </c>
    </row>
    <row r="21" spans="1:16" ht="20.1" customHeight="1">
      <c r="A21" s="4">
        <v>16</v>
      </c>
      <c r="B21" s="5" t="s">
        <v>12</v>
      </c>
      <c r="C21" s="8" t="s">
        <v>8</v>
      </c>
      <c r="D21" s="9">
        <v>93.8</v>
      </c>
      <c r="E21" s="5" t="s">
        <v>47</v>
      </c>
      <c r="F21" s="6">
        <v>154200</v>
      </c>
      <c r="G21" s="20">
        <v>100</v>
      </c>
      <c r="H21" s="6">
        <f t="shared" si="0"/>
        <v>14463960</v>
      </c>
      <c r="I21" s="3" t="s">
        <v>28</v>
      </c>
      <c r="J21" s="3">
        <v>6</v>
      </c>
      <c r="K21" s="7">
        <f t="shared" si="1"/>
        <v>867830</v>
      </c>
      <c r="L21" s="8" t="s">
        <v>48</v>
      </c>
      <c r="M21" s="8" t="s">
        <v>49</v>
      </c>
      <c r="N21" s="3" t="s">
        <v>102</v>
      </c>
      <c r="O21" s="50"/>
      <c r="P21" s="51" t="s">
        <v>96</v>
      </c>
    </row>
    <row r="22" spans="1:16" ht="20.1" customHeight="1">
      <c r="A22" s="4">
        <v>17</v>
      </c>
      <c r="B22" s="5" t="s">
        <v>50</v>
      </c>
      <c r="C22" s="5" t="s">
        <v>8</v>
      </c>
      <c r="D22" s="9">
        <v>122.8</v>
      </c>
      <c r="E22" s="5" t="s">
        <v>47</v>
      </c>
      <c r="F22" s="6">
        <v>154200</v>
      </c>
      <c r="G22" s="20">
        <v>100</v>
      </c>
      <c r="H22" s="6">
        <f t="shared" si="0"/>
        <v>18935760</v>
      </c>
      <c r="I22" s="3" t="s">
        <v>28</v>
      </c>
      <c r="J22" s="3">
        <v>6</v>
      </c>
      <c r="K22" s="7">
        <f t="shared" si="1"/>
        <v>1136140</v>
      </c>
      <c r="L22" s="8" t="s">
        <v>48</v>
      </c>
      <c r="M22" s="8" t="s">
        <v>49</v>
      </c>
      <c r="N22" s="3" t="s">
        <v>102</v>
      </c>
      <c r="O22" s="50"/>
      <c r="P22" s="51" t="s">
        <v>96</v>
      </c>
    </row>
    <row r="23" spans="1:16" ht="20.1" customHeight="1">
      <c r="A23" s="4">
        <v>18</v>
      </c>
      <c r="B23" s="5" t="s">
        <v>51</v>
      </c>
      <c r="C23" s="5" t="s">
        <v>8</v>
      </c>
      <c r="D23" s="10">
        <v>37.24</v>
      </c>
      <c r="E23" s="5" t="s">
        <v>52</v>
      </c>
      <c r="F23" s="6">
        <v>164000</v>
      </c>
      <c r="G23" s="20">
        <v>100</v>
      </c>
      <c r="H23" s="6">
        <f t="shared" si="0"/>
        <v>6107360</v>
      </c>
      <c r="I23" s="3" t="s">
        <v>28</v>
      </c>
      <c r="J23" s="3">
        <v>6</v>
      </c>
      <c r="K23" s="7">
        <f t="shared" si="1"/>
        <v>366440</v>
      </c>
      <c r="L23" s="8" t="s">
        <v>52</v>
      </c>
      <c r="M23" s="8" t="s">
        <v>87</v>
      </c>
      <c r="N23" s="3" t="s">
        <v>102</v>
      </c>
      <c r="O23" s="50"/>
      <c r="P23" s="51" t="s">
        <v>95</v>
      </c>
    </row>
    <row r="24" spans="1:16" ht="20.1" customHeight="1">
      <c r="A24" s="4">
        <v>19</v>
      </c>
      <c r="B24" s="5" t="s">
        <v>51</v>
      </c>
      <c r="C24" s="5" t="s">
        <v>8</v>
      </c>
      <c r="D24" s="9">
        <v>40.5</v>
      </c>
      <c r="E24" s="5" t="s">
        <v>52</v>
      </c>
      <c r="F24" s="6">
        <v>164000</v>
      </c>
      <c r="G24" s="20">
        <v>100</v>
      </c>
      <c r="H24" s="6">
        <f t="shared" si="0"/>
        <v>6642000</v>
      </c>
      <c r="I24" s="3" t="s">
        <v>28</v>
      </c>
      <c r="J24" s="3">
        <v>6</v>
      </c>
      <c r="K24" s="7">
        <f t="shared" si="1"/>
        <v>398520</v>
      </c>
      <c r="L24" s="8" t="s">
        <v>52</v>
      </c>
      <c r="M24" s="8" t="s">
        <v>87</v>
      </c>
      <c r="N24" s="3" t="s">
        <v>102</v>
      </c>
      <c r="O24" s="50"/>
      <c r="P24" s="51" t="s">
        <v>95</v>
      </c>
    </row>
    <row r="25" spans="1:16" ht="20.1" customHeight="1">
      <c r="A25" s="4">
        <v>20</v>
      </c>
      <c r="B25" s="5" t="s">
        <v>53</v>
      </c>
      <c r="C25" s="5" t="s">
        <v>8</v>
      </c>
      <c r="D25" s="9">
        <v>56.5</v>
      </c>
      <c r="E25" s="5" t="s">
        <v>52</v>
      </c>
      <c r="F25" s="6">
        <v>164000</v>
      </c>
      <c r="G25" s="20">
        <v>100</v>
      </c>
      <c r="H25" s="6">
        <f t="shared" si="0"/>
        <v>9266000</v>
      </c>
      <c r="I25" s="3" t="s">
        <v>28</v>
      </c>
      <c r="J25" s="3">
        <v>6</v>
      </c>
      <c r="K25" s="7">
        <f t="shared" si="1"/>
        <v>555960</v>
      </c>
      <c r="L25" s="8" t="s">
        <v>52</v>
      </c>
      <c r="M25" s="8" t="s">
        <v>87</v>
      </c>
      <c r="N25" s="3" t="s">
        <v>102</v>
      </c>
      <c r="O25" s="50"/>
      <c r="P25" s="51" t="s">
        <v>95</v>
      </c>
    </row>
    <row r="26" spans="1:16" ht="20.1" customHeight="1">
      <c r="A26" s="4">
        <v>21</v>
      </c>
      <c r="B26" s="5" t="s">
        <v>54</v>
      </c>
      <c r="C26" s="5" t="s">
        <v>8</v>
      </c>
      <c r="D26" s="9">
        <v>72.9</v>
      </c>
      <c r="E26" s="5" t="s">
        <v>55</v>
      </c>
      <c r="F26" s="6">
        <v>236000</v>
      </c>
      <c r="G26" s="20">
        <v>100</v>
      </c>
      <c r="H26" s="6">
        <f t="shared" si="0"/>
        <v>17204400</v>
      </c>
      <c r="I26" s="3" t="s">
        <v>28</v>
      </c>
      <c r="J26" s="3">
        <v>6</v>
      </c>
      <c r="K26" s="7">
        <f t="shared" si="1"/>
        <v>1032260</v>
      </c>
      <c r="L26" s="8" t="s">
        <v>55</v>
      </c>
      <c r="M26" s="8" t="s">
        <v>11</v>
      </c>
      <c r="N26" s="3" t="s">
        <v>102</v>
      </c>
      <c r="O26" s="50"/>
      <c r="P26" s="51" t="s">
        <v>95</v>
      </c>
    </row>
    <row r="27" spans="1:16" ht="20.1" customHeight="1">
      <c r="A27" s="4">
        <v>22</v>
      </c>
      <c r="B27" s="5" t="s">
        <v>54</v>
      </c>
      <c r="C27" s="5" t="s">
        <v>8</v>
      </c>
      <c r="D27" s="10">
        <v>27.69</v>
      </c>
      <c r="E27" s="5" t="s">
        <v>55</v>
      </c>
      <c r="F27" s="6">
        <v>236000</v>
      </c>
      <c r="G27" s="20">
        <v>100</v>
      </c>
      <c r="H27" s="6">
        <f t="shared" si="0"/>
        <v>6534840</v>
      </c>
      <c r="I27" s="3" t="s">
        <v>28</v>
      </c>
      <c r="J27" s="3">
        <v>6</v>
      </c>
      <c r="K27" s="7">
        <f t="shared" si="1"/>
        <v>392090</v>
      </c>
      <c r="L27" s="8" t="s">
        <v>55</v>
      </c>
      <c r="M27" s="8" t="s">
        <v>11</v>
      </c>
      <c r="N27" s="3" t="s">
        <v>102</v>
      </c>
      <c r="O27" s="50"/>
      <c r="P27" s="51" t="s">
        <v>95</v>
      </c>
    </row>
    <row r="28" spans="1:16" ht="20.1" customHeight="1">
      <c r="A28" s="4">
        <v>23</v>
      </c>
      <c r="B28" s="5" t="s">
        <v>54</v>
      </c>
      <c r="C28" s="5" t="s">
        <v>8</v>
      </c>
      <c r="D28" s="6">
        <v>446</v>
      </c>
      <c r="E28" s="5" t="s">
        <v>55</v>
      </c>
      <c r="F28" s="6">
        <v>236000</v>
      </c>
      <c r="G28" s="20">
        <v>100</v>
      </c>
      <c r="H28" s="6">
        <f t="shared" si="0"/>
        <v>105256000</v>
      </c>
      <c r="I28" s="3" t="s">
        <v>28</v>
      </c>
      <c r="J28" s="3">
        <v>6</v>
      </c>
      <c r="K28" s="7">
        <f t="shared" si="1"/>
        <v>6315360</v>
      </c>
      <c r="L28" s="8" t="s">
        <v>56</v>
      </c>
      <c r="M28" s="8" t="s">
        <v>57</v>
      </c>
      <c r="N28" s="3" t="s">
        <v>102</v>
      </c>
      <c r="O28" s="50"/>
      <c r="P28" s="51" t="s">
        <v>95</v>
      </c>
    </row>
    <row r="29" spans="1:16" ht="20.1" customHeight="1">
      <c r="A29" s="4">
        <v>24</v>
      </c>
      <c r="B29" s="5" t="s">
        <v>13</v>
      </c>
      <c r="C29" s="5" t="s">
        <v>14</v>
      </c>
      <c r="D29" s="6">
        <v>71</v>
      </c>
      <c r="E29" s="5" t="s">
        <v>13</v>
      </c>
      <c r="F29" s="6">
        <v>50600</v>
      </c>
      <c r="G29" s="20">
        <v>100</v>
      </c>
      <c r="H29" s="6">
        <f aca="true" t="shared" si="2" ref="H29:H31">(D29*F29*G29)/100</f>
        <v>3592600</v>
      </c>
      <c r="I29" s="3" t="s">
        <v>26</v>
      </c>
      <c r="J29" s="3">
        <v>10</v>
      </c>
      <c r="K29" s="7">
        <f aca="true" t="shared" si="3" ref="K29:K31">(TRUNC((H29*J29/100)/10))*10</f>
        <v>359260</v>
      </c>
      <c r="L29" s="8" t="s">
        <v>58</v>
      </c>
      <c r="M29" s="8" t="s">
        <v>104</v>
      </c>
      <c r="N29" s="3" t="s">
        <v>102</v>
      </c>
      <c r="O29" s="50"/>
      <c r="P29" s="51" t="s">
        <v>95</v>
      </c>
    </row>
    <row r="30" spans="1:16" ht="20.1" customHeight="1">
      <c r="A30" s="4">
        <v>25</v>
      </c>
      <c r="B30" s="5" t="s">
        <v>13</v>
      </c>
      <c r="C30" s="5" t="s">
        <v>14</v>
      </c>
      <c r="D30" s="6">
        <v>62.4</v>
      </c>
      <c r="E30" s="5" t="s">
        <v>13</v>
      </c>
      <c r="F30" s="6">
        <v>50600</v>
      </c>
      <c r="G30" s="20">
        <v>100</v>
      </c>
      <c r="H30" s="6">
        <f t="shared" si="2"/>
        <v>3157440</v>
      </c>
      <c r="I30" s="3" t="s">
        <v>26</v>
      </c>
      <c r="J30" s="3">
        <v>10</v>
      </c>
      <c r="K30" s="7">
        <f t="shared" si="3"/>
        <v>315740</v>
      </c>
      <c r="L30" s="8" t="s">
        <v>64</v>
      </c>
      <c r="M30" s="8" t="s">
        <v>93</v>
      </c>
      <c r="N30" s="3" t="s">
        <v>102</v>
      </c>
      <c r="O30" s="50"/>
      <c r="P30" s="51" t="s">
        <v>95</v>
      </c>
    </row>
    <row r="31" spans="1:16" ht="20.1" customHeight="1">
      <c r="A31" s="54">
        <v>26</v>
      </c>
      <c r="B31" s="5" t="s">
        <v>108</v>
      </c>
      <c r="C31" s="5" t="s">
        <v>8</v>
      </c>
      <c r="D31" s="10">
        <v>47.74</v>
      </c>
      <c r="E31" s="5" t="s">
        <v>82</v>
      </c>
      <c r="F31" s="6">
        <v>253700</v>
      </c>
      <c r="G31" s="54">
        <v>100</v>
      </c>
      <c r="H31" s="6">
        <f t="shared" si="2"/>
        <v>12111638</v>
      </c>
      <c r="I31" s="54" t="s">
        <v>28</v>
      </c>
      <c r="J31" s="54">
        <v>6</v>
      </c>
      <c r="K31" s="7">
        <f t="shared" si="3"/>
        <v>726690</v>
      </c>
      <c r="L31" s="8" t="s">
        <v>10</v>
      </c>
      <c r="M31" s="8" t="s">
        <v>81</v>
      </c>
      <c r="N31" s="54" t="s">
        <v>102</v>
      </c>
      <c r="O31" s="50"/>
      <c r="P31" s="51" t="s">
        <v>95</v>
      </c>
    </row>
    <row r="32" spans="1:16" s="13" customFormat="1" ht="12.95" customHeight="1">
      <c r="A32" s="41"/>
      <c r="B32" s="42"/>
      <c r="C32" s="43"/>
      <c r="D32" s="44"/>
      <c r="E32" s="42"/>
      <c r="F32" s="44"/>
      <c r="G32" s="42"/>
      <c r="H32" s="44"/>
      <c r="I32" s="42"/>
      <c r="J32" s="42"/>
      <c r="K32" s="45" t="s">
        <v>86</v>
      </c>
      <c r="L32" s="46"/>
      <c r="M32" s="46"/>
      <c r="N32" s="47"/>
      <c r="P32" s="37"/>
    </row>
    <row r="33" spans="1:15" ht="13.5">
      <c r="A33" s="13"/>
      <c r="B33" s="14" t="s">
        <v>59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/>
      <c r="O33" s="13"/>
    </row>
    <row r="34" spans="1:14" ht="13.5">
      <c r="A34" s="13"/>
      <c r="B34" s="14" t="s">
        <v>60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3.5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</row>
  </sheetData>
  <mergeCells count="12">
    <mergeCell ref="P3:P4"/>
    <mergeCell ref="B5:D5"/>
    <mergeCell ref="L5:M5"/>
    <mergeCell ref="N3:N4"/>
    <mergeCell ref="A1:N1"/>
    <mergeCell ref="A3:A4"/>
    <mergeCell ref="B3:D3"/>
    <mergeCell ref="E3:G3"/>
    <mergeCell ref="H3:H4"/>
    <mergeCell ref="I3:J3"/>
    <mergeCell ref="K3:K4"/>
    <mergeCell ref="L3:M3"/>
  </mergeCells>
  <printOptions horizontalCentered="1"/>
  <pageMargins left="0.03937007874015748" right="0" top="0.7086614173228347" bottom="0.31496062992125984" header="0.2362204724409449" footer="0.1968503937007874"/>
  <pageSetup horizontalDpi="600" verticalDpi="600" orientation="landscape" paperSize="9" scale="96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115" zoomScaleNormal="115" zoomScaleSheetLayoutView="50" workbookViewId="0" topLeftCell="A1">
      <selection activeCell="H13" sqref="H13"/>
    </sheetView>
  </sheetViews>
  <sheetFormatPr defaultColWidth="8.88671875" defaultRowHeight="13.5"/>
  <cols>
    <col min="1" max="1" width="3.99609375" style="0" bestFit="1" customWidth="1"/>
    <col min="2" max="2" width="9.6640625" style="0" customWidth="1"/>
    <col min="3" max="3" width="8.21484375" style="0" customWidth="1"/>
    <col min="4" max="4" width="5.21484375" style="0" customWidth="1"/>
    <col min="5" max="5" width="9.77734375" style="0" bestFit="1" customWidth="1"/>
    <col min="6" max="6" width="6.77734375" style="0" customWidth="1"/>
    <col min="7" max="7" width="5.77734375" style="0" customWidth="1"/>
    <col min="8" max="8" width="8.99609375" style="0" customWidth="1"/>
    <col min="9" max="9" width="4.4453125" style="0" bestFit="1" customWidth="1"/>
    <col min="10" max="10" width="3.4453125" style="0" bestFit="1" customWidth="1"/>
    <col min="11" max="11" width="8.4453125" style="0" customWidth="1"/>
    <col min="12" max="12" width="7.99609375" style="0" customWidth="1"/>
    <col min="13" max="13" width="6.77734375" style="0" customWidth="1"/>
    <col min="14" max="14" width="4.10546875" style="2" customWidth="1"/>
    <col min="15" max="15" width="0.10546875" style="0" hidden="1" customWidth="1"/>
    <col min="16" max="16" width="1.66796875" style="0" customWidth="1"/>
  </cols>
  <sheetData>
    <row r="1" spans="1:7" ht="25.5" customHeight="1">
      <c r="A1" s="28" t="s">
        <v>75</v>
      </c>
      <c r="B1" s="28"/>
      <c r="C1" s="28"/>
      <c r="D1" s="28"/>
      <c r="E1" s="28"/>
      <c r="F1" s="28"/>
      <c r="G1" s="28"/>
    </row>
    <row r="2" spans="2:14" s="13" customFormat="1" ht="12.95" customHeight="1">
      <c r="B2" s="14" t="s">
        <v>59</v>
      </c>
      <c r="N2" s="15"/>
    </row>
    <row r="3" spans="2:14" s="13" customFormat="1" ht="12.95" customHeight="1">
      <c r="B3" s="14" t="s">
        <v>60</v>
      </c>
      <c r="N3" s="15"/>
    </row>
    <row r="4" ht="6" customHeight="1"/>
    <row r="5" ht="13.5">
      <c r="B5" s="14" t="s">
        <v>76</v>
      </c>
    </row>
    <row r="6" ht="13.5">
      <c r="B6" s="14" t="s">
        <v>77</v>
      </c>
    </row>
    <row r="7" spans="2:17" ht="13.5">
      <c r="B7" s="29" t="s">
        <v>65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0"/>
      <c r="P7" s="30"/>
      <c r="Q7" s="30"/>
    </row>
    <row r="8" spans="2:6" ht="13.5">
      <c r="B8" s="32" t="s">
        <v>66</v>
      </c>
      <c r="C8" s="65" t="s">
        <v>67</v>
      </c>
      <c r="D8" s="65"/>
      <c r="E8" s="65"/>
      <c r="F8" s="33" t="s">
        <v>68</v>
      </c>
    </row>
    <row r="9" spans="2:6" ht="13.5">
      <c r="B9" s="32" t="s">
        <v>79</v>
      </c>
      <c r="C9" s="66">
        <v>0.6</v>
      </c>
      <c r="D9" s="66"/>
      <c r="E9" s="66"/>
      <c r="F9" s="33"/>
    </row>
    <row r="10" spans="2:6" ht="13.5">
      <c r="B10" s="32" t="s">
        <v>69</v>
      </c>
      <c r="C10" s="66">
        <v>0.65</v>
      </c>
      <c r="D10" s="66"/>
      <c r="E10" s="66"/>
      <c r="F10" s="33"/>
    </row>
    <row r="11" spans="2:6" ht="13.5">
      <c r="B11" s="32" t="s">
        <v>70</v>
      </c>
      <c r="C11" s="67">
        <v>0.7</v>
      </c>
      <c r="D11" s="67"/>
      <c r="E11" s="67"/>
      <c r="F11" s="38"/>
    </row>
    <row r="12" spans="2:6" ht="13.5">
      <c r="B12" s="32" t="s">
        <v>83</v>
      </c>
      <c r="C12" s="64">
        <v>0.75</v>
      </c>
      <c r="D12" s="64"/>
      <c r="E12" s="64"/>
      <c r="F12" s="38"/>
    </row>
    <row r="13" spans="2:6" ht="13.5">
      <c r="B13" s="32" t="s">
        <v>84</v>
      </c>
      <c r="C13" s="64">
        <v>0.8</v>
      </c>
      <c r="D13" s="64"/>
      <c r="E13" s="64"/>
      <c r="F13" s="40"/>
    </row>
    <row r="14" spans="2:6" ht="13.5">
      <c r="B14" s="32" t="s">
        <v>85</v>
      </c>
      <c r="C14" s="68">
        <v>0.85</v>
      </c>
      <c r="D14" s="68"/>
      <c r="E14" s="68"/>
      <c r="F14" s="40"/>
    </row>
    <row r="15" spans="2:6" ht="13.5">
      <c r="B15" s="32" t="s">
        <v>91</v>
      </c>
      <c r="C15" s="69">
        <v>0.9</v>
      </c>
      <c r="D15" s="70"/>
      <c r="E15" s="71"/>
      <c r="F15" s="40"/>
    </row>
    <row r="16" spans="2:6" ht="13.5">
      <c r="B16" s="52" t="s">
        <v>92</v>
      </c>
      <c r="C16" s="72">
        <v>0.95</v>
      </c>
      <c r="D16" s="72"/>
      <c r="E16" s="72"/>
      <c r="F16" s="53"/>
    </row>
    <row r="17" spans="2:6" ht="13.5">
      <c r="B17" s="52" t="s">
        <v>98</v>
      </c>
      <c r="C17" s="72">
        <v>1</v>
      </c>
      <c r="D17" s="72"/>
      <c r="E17" s="72"/>
      <c r="F17" s="53"/>
    </row>
    <row r="18" spans="2:6" ht="15" customHeight="1">
      <c r="B18" s="52" t="s">
        <v>99</v>
      </c>
      <c r="C18" s="72">
        <v>1</v>
      </c>
      <c r="D18" s="72"/>
      <c r="E18" s="72"/>
      <c r="F18" s="53"/>
    </row>
    <row r="19" ht="15.75">
      <c r="A19" s="34"/>
    </row>
    <row r="20" spans="1:12" ht="15.75">
      <c r="A20" s="36"/>
      <c r="B20" s="35" t="s">
        <v>78</v>
      </c>
      <c r="G20" s="48"/>
      <c r="H20" s="48"/>
      <c r="I20" s="48"/>
      <c r="J20" s="48"/>
      <c r="K20" s="48"/>
      <c r="L20" s="34"/>
    </row>
    <row r="21" spans="2:11" ht="13.5">
      <c r="B21" s="48" t="s">
        <v>71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.75">
      <c r="A22" s="34"/>
      <c r="B22" s="48" t="s">
        <v>72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2:11" ht="13.5">
      <c r="B23" s="48" t="s">
        <v>73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6" ht="13.5">
      <c r="B24" s="48" t="s">
        <v>74</v>
      </c>
      <c r="C24" s="48"/>
      <c r="D24" s="48"/>
      <c r="E24" s="48"/>
      <c r="F24" s="48"/>
    </row>
  </sheetData>
  <mergeCells count="11">
    <mergeCell ref="C14:E14"/>
    <mergeCell ref="C15:E15"/>
    <mergeCell ref="C16:E16"/>
    <mergeCell ref="C17:E17"/>
    <mergeCell ref="C18:E18"/>
    <mergeCell ref="C13:E13"/>
    <mergeCell ref="C8:E8"/>
    <mergeCell ref="C9:E9"/>
    <mergeCell ref="C10:E10"/>
    <mergeCell ref="C11:E11"/>
    <mergeCell ref="C12:E12"/>
  </mergeCells>
  <printOptions horizontalCentered="1"/>
  <pageMargins left="0.4330708661417323" right="0.2755905511811024" top="0.7086614173228347" bottom="0.31496062992125984" header="0.2362204724409449" footer="0.196850393700787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2016-12-26T06:48:42Z</cp:lastPrinted>
  <dcterms:created xsi:type="dcterms:W3CDTF">2001-01-09T02:46:50Z</dcterms:created>
  <dcterms:modified xsi:type="dcterms:W3CDTF">2017-03-03T01:38:41Z</dcterms:modified>
  <cp:category/>
  <cp:version/>
  <cp:contentType/>
  <cp:contentStatus/>
</cp:coreProperties>
</file>