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1760" windowHeight="5715" activeTab="0"/>
  </bookViews>
  <sheets>
    <sheet name="총괄보고서" sheetId="1" r:id="rId1"/>
    <sheet name="읍면별신청내역" sheetId="2" r:id="rId2"/>
    <sheet name="개인별조서" sheetId="3" r:id="rId3"/>
  </sheets>
  <definedNames>
    <definedName name="_xlnm._FilterDatabase" localSheetId="2" hidden="1">'개인별조서'!$B$5:$J$21</definedName>
    <definedName name="_xlnm.Print_Titles" localSheetId="1">'읍면별신청내역'!$2:$5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사업은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개인단위로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조사</t>
        </r>
      </text>
    </comment>
  </commentList>
</comments>
</file>

<file path=xl/sharedStrings.xml><?xml version="1.0" encoding="utf-8"?>
<sst xmlns="http://schemas.openxmlformats.org/spreadsheetml/2006/main" count="238" uniqueCount="171">
  <si>
    <t>신청량</t>
  </si>
  <si>
    <t>비고</t>
  </si>
  <si>
    <t>신  청  자</t>
  </si>
  <si>
    <t>관리기</t>
  </si>
  <si>
    <t>비료살포기</t>
  </si>
  <si>
    <t>연락처</t>
  </si>
  <si>
    <t>읍면동</t>
  </si>
  <si>
    <t>사업명</t>
  </si>
  <si>
    <t>경운기</t>
  </si>
  <si>
    <t>파종기</t>
  </si>
  <si>
    <t>동력분무기</t>
  </si>
  <si>
    <t>청하면</t>
  </si>
  <si>
    <t>농용운반차</t>
  </si>
  <si>
    <t>구분</t>
  </si>
  <si>
    <t>연일읍</t>
  </si>
  <si>
    <t>오천읍</t>
  </si>
  <si>
    <t>대송면</t>
  </si>
  <si>
    <t>동해면</t>
  </si>
  <si>
    <t>장기면</t>
  </si>
  <si>
    <t>호미곶면</t>
  </si>
  <si>
    <t>상대동</t>
  </si>
  <si>
    <t>해도동</t>
  </si>
  <si>
    <t>송도동</t>
  </si>
  <si>
    <t>청림동</t>
  </si>
  <si>
    <t>제철동</t>
  </si>
  <si>
    <t>효곡동</t>
  </si>
  <si>
    <t>대이동</t>
  </si>
  <si>
    <t>흥해읍</t>
  </si>
  <si>
    <t>신광면</t>
  </si>
  <si>
    <t>송라면</t>
  </si>
  <si>
    <t>기계면</t>
  </si>
  <si>
    <t>죽장면</t>
  </si>
  <si>
    <t>기북면</t>
  </si>
  <si>
    <t>중앙동</t>
  </si>
  <si>
    <t>양학동</t>
  </si>
  <si>
    <t>죽도동</t>
  </si>
  <si>
    <t>용흥동</t>
  </si>
  <si>
    <t>우창동</t>
  </si>
  <si>
    <t>두호동</t>
  </si>
  <si>
    <t>잘양동</t>
  </si>
  <si>
    <t>환여동</t>
  </si>
  <si>
    <t>계</t>
  </si>
  <si>
    <t>이앙기</t>
  </si>
  <si>
    <t>사 업 명</t>
  </si>
  <si>
    <t>사업량</t>
  </si>
  <si>
    <t>단 가</t>
  </si>
  <si>
    <t>사업비</t>
  </si>
  <si>
    <t>도 비</t>
  </si>
  <si>
    <t>시군비</t>
  </si>
  <si>
    <t>자부담</t>
  </si>
  <si>
    <t>금 액</t>
  </si>
  <si>
    <t>비율</t>
  </si>
  <si>
    <t>개소</t>
  </si>
  <si>
    <t>벼육묘용 자재지원</t>
  </si>
  <si>
    <t>소계</t>
  </si>
  <si>
    <t>대 형</t>
  </si>
  <si>
    <t>소 형</t>
  </si>
  <si>
    <t>ha</t>
  </si>
  <si>
    <t>육묘매트</t>
  </si>
  <si>
    <t>중소형농기계공급</t>
  </si>
  <si>
    <t>장량동</t>
  </si>
  <si>
    <t>대형</t>
  </si>
  <si>
    <t>소형</t>
  </si>
  <si>
    <t>벼육묘공장
상토지원
(대형)</t>
  </si>
  <si>
    <t>(단위:천원)</t>
  </si>
  <si>
    <t>신규사업</t>
  </si>
  <si>
    <t>대</t>
  </si>
  <si>
    <t>육묘매트
(매)</t>
  </si>
  <si>
    <t>중소형농기계 (대)</t>
  </si>
  <si>
    <t>성명</t>
  </si>
  <si>
    <t>주소</t>
  </si>
  <si>
    <t>신청량</t>
  </si>
  <si>
    <t>개소</t>
  </si>
  <si>
    <t>상
토</t>
  </si>
  <si>
    <t>매</t>
  </si>
  <si>
    <t>ha</t>
  </si>
  <si>
    <t>가공용벼계약재배
단지조성</t>
  </si>
  <si>
    <t>토종곡물재배단지</t>
  </si>
  <si>
    <t>대</t>
  </si>
  <si>
    <t>농기계안전
운행장치지원</t>
  </si>
  <si>
    <t>구룡포읍</t>
  </si>
  <si>
    <t>북구계</t>
  </si>
  <si>
    <t>합계</t>
  </si>
  <si>
    <t>단위 : 천원</t>
  </si>
  <si>
    <t>구분</t>
  </si>
  <si>
    <t>도비</t>
  </si>
  <si>
    <t>영농안전장비지원</t>
  </si>
  <si>
    <t>벼재배생력화지원</t>
  </si>
  <si>
    <t>신규사업</t>
  </si>
  <si>
    <t>시비</t>
  </si>
  <si>
    <t>고품질 쌀경쟁력강화</t>
  </si>
  <si>
    <t>소계</t>
  </si>
  <si>
    <t>주곡안정생산
대형농기계지원</t>
  </si>
  <si>
    <t>농기계안전운행장치
(대)</t>
  </si>
  <si>
    <t>가공용벼 계약재배단지(개소)</t>
  </si>
  <si>
    <t>벼생력화장비</t>
  </si>
  <si>
    <t>곡물건조기</t>
  </si>
  <si>
    <t>벼육묘용파종기</t>
  </si>
  <si>
    <t>식량자급율제고지원</t>
  </si>
  <si>
    <t>토종곡물 재배</t>
  </si>
  <si>
    <t>콩.맥류재배</t>
  </si>
  <si>
    <t>시비사업</t>
  </si>
  <si>
    <t>주곡안정생산
대형농기계(대)</t>
  </si>
  <si>
    <t>연번</t>
  </si>
  <si>
    <t>사업비(천원)</t>
  </si>
  <si>
    <t>시비</t>
  </si>
  <si>
    <t>예)도비</t>
  </si>
  <si>
    <t>도비 소계</t>
  </si>
  <si>
    <t>시비소계</t>
  </si>
  <si>
    <r>
      <t>※</t>
    </r>
    <r>
      <rPr>
        <b/>
        <sz val="14"/>
        <color indexed="60"/>
        <rFont val="옥수수"/>
        <family val="3"/>
      </rPr>
      <t xml:space="preserve"> </t>
    </r>
    <r>
      <rPr>
        <b/>
        <sz val="14"/>
        <color indexed="60"/>
        <rFont val="돋움"/>
        <family val="3"/>
      </rPr>
      <t>사업별 부담비율 및 지원단가는 예산심사 과정에서 조정될 수 있음</t>
    </r>
    <r>
      <rPr>
        <b/>
        <sz val="14"/>
        <color indexed="60"/>
        <rFont val="휴먼모음T"/>
        <family val="1"/>
      </rPr>
      <t>.</t>
    </r>
  </si>
  <si>
    <t xml:space="preserve"> 벼 육묘장</t>
  </si>
  <si>
    <t>개보수</t>
  </si>
  <si>
    <t>육묘상처리제</t>
  </si>
  <si>
    <t>고품질 쌀
우수공동체육성</t>
  </si>
  <si>
    <t>쌀전업농 정보지 보급</t>
  </si>
  <si>
    <t>부</t>
  </si>
  <si>
    <t>벼종자 소독기</t>
  </si>
  <si>
    <t>육묘용파종기</t>
  </si>
  <si>
    <t>곡물건조기</t>
  </si>
  <si>
    <t>식량자급률 제고지원</t>
  </si>
  <si>
    <t>콩,맥류단지지원</t>
  </si>
  <si>
    <t>세트</t>
  </si>
  <si>
    <t>우리밀 농가 지원</t>
  </si>
  <si>
    <t>농기계임대사업소
인턴농업인 지원</t>
  </si>
  <si>
    <t>명</t>
  </si>
  <si>
    <t>야생동물 농작물피해 경감제 지원</t>
  </si>
  <si>
    <t>식용옥수수 재배지원</t>
  </si>
  <si>
    <t>kg</t>
  </si>
  <si>
    <t>재 원 별</t>
  </si>
  <si>
    <t>벼종자소독기</t>
  </si>
  <si>
    <t>고품질쌀
우수공동체
(개소)</t>
  </si>
  <si>
    <t>영농안전장비지원
(세트)</t>
  </si>
  <si>
    <t>우리밀 농가 지원
(ha)</t>
  </si>
  <si>
    <t>야생동물 농작물피해
경감제 지원(ha)</t>
  </si>
  <si>
    <t>식용옥수수 재배(kg)</t>
  </si>
  <si>
    <r>
      <t xml:space="preserve">2018년 식량생산분야 도.시비사업 신청내역
</t>
    </r>
    <r>
      <rPr>
        <sz val="14"/>
        <color indexed="8"/>
        <rFont val="HY울릉도M"/>
        <family val="1"/>
      </rPr>
      <t>(포항시)</t>
    </r>
  </si>
  <si>
    <t>개보수(대형)</t>
  </si>
  <si>
    <t>개보수(소형)</t>
  </si>
  <si>
    <t>벼 녹화장 지원(신규)</t>
  </si>
  <si>
    <t>대형(660㎡)</t>
  </si>
  <si>
    <t>소형(330㎡)</t>
  </si>
  <si>
    <t>벼농사우수경영체
일관기계화작업</t>
  </si>
  <si>
    <t>200000
-150,000</t>
  </si>
  <si>
    <t>논타작물재배재원사업</t>
  </si>
  <si>
    <t>밭식량작물다목적
농업기계지원</t>
  </si>
  <si>
    <t>농약안전보관함</t>
  </si>
  <si>
    <t>해충포획기 지원</t>
  </si>
  <si>
    <t>두더지포획기 지원</t>
  </si>
  <si>
    <t>식</t>
  </si>
  <si>
    <t>설치</t>
  </si>
  <si>
    <t>명품쌀재배단지조성</t>
  </si>
  <si>
    <t>개</t>
  </si>
  <si>
    <t>벼 녹화장지원
(개소)</t>
  </si>
  <si>
    <t>벼육묘공장
육묘상자처리제</t>
  </si>
  <si>
    <t>벼농사우수경영체일관기계화작업</t>
  </si>
  <si>
    <t>논타작물재배지원(ha)</t>
  </si>
  <si>
    <t>명품쌀재배단지조성</t>
  </si>
  <si>
    <t>밭 작물다목적
농업기계지원(대)</t>
  </si>
  <si>
    <t>해충포획기지원
(대)</t>
  </si>
  <si>
    <t>두더지포획기지원
(대)</t>
  </si>
  <si>
    <t>가뭄대비 빗물저장시설 지원(신규)</t>
  </si>
  <si>
    <t>벼 육묘용 파레트지원
(개)</t>
  </si>
  <si>
    <t>벼 육묘장설치
(개소)</t>
  </si>
  <si>
    <t>벼육묘장개보수</t>
  </si>
  <si>
    <t>벼 육묘용파레트
지원사업</t>
  </si>
  <si>
    <t>개</t>
  </si>
  <si>
    <t>고품질쌀생산 편한모상자 지원</t>
  </si>
  <si>
    <t>가뭄대비 빗물저장
시설 지원(신규)</t>
  </si>
  <si>
    <t>고품질쌀생산 편한모상자 지원(개)</t>
  </si>
  <si>
    <t>2018년도 식량분야 도.시비 보조사업 수요조사 내역</t>
  </si>
  <si>
    <r>
      <t xml:space="preserve">2018년 식량생산분야 도비사업 신청내역
</t>
    </r>
    <r>
      <rPr>
        <sz val="14"/>
        <color indexed="8"/>
        <rFont val="HY울릉도M"/>
        <family val="1"/>
      </rPr>
      <t>(포항시)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</si>
</sst>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#,##0_);[Red]\(#,##0\)"/>
    <numFmt numFmtId="183" formatCode="_-* #,##0.000_-;\-* #,##0.000_-;_-* &quot;-&quot;_-;_-@_-"/>
    <numFmt numFmtId="184" formatCode="_-* #,##0.0_-;\-* #,##0.0_-;_-* &quot;-&quot;_-;_-@_-"/>
    <numFmt numFmtId="185" formatCode="_-* #,##0.00_-;\-* #,##0.00_-;_-* &quot;-&quot;_-;_-@_-"/>
  </numFmts>
  <fonts count="63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b/>
      <sz val="11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"/>
      <family val="3"/>
    </font>
    <font>
      <sz val="14"/>
      <color indexed="8"/>
      <name val="HY울릉도M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9"/>
      <name val="굴림"/>
      <family val="3"/>
    </font>
    <font>
      <b/>
      <sz val="14"/>
      <color indexed="60"/>
      <name val="돋움"/>
      <family val="3"/>
    </font>
    <font>
      <b/>
      <sz val="14"/>
      <color indexed="60"/>
      <name val="옥수수"/>
      <family val="3"/>
    </font>
    <font>
      <b/>
      <sz val="14"/>
      <color indexed="60"/>
      <name val="휴먼모음T"/>
      <family val="1"/>
    </font>
    <font>
      <sz val="11"/>
      <name val="한양중고딕"/>
      <family val="3"/>
    </font>
    <font>
      <b/>
      <sz val="11"/>
      <name val="한양중고딕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i/>
      <sz val="9"/>
      <color indexed="53"/>
      <name val="굴림"/>
      <family val="3"/>
    </font>
    <font>
      <sz val="10"/>
      <color indexed="8"/>
      <name val="한양중고딕"/>
      <family val="3"/>
    </font>
    <font>
      <sz val="11"/>
      <color indexed="8"/>
      <name val="한양중고딕"/>
      <family val="3"/>
    </font>
    <font>
      <b/>
      <sz val="11"/>
      <color indexed="8"/>
      <name val="한양중고딕"/>
      <family val="3"/>
    </font>
    <font>
      <b/>
      <sz val="22"/>
      <color indexed="8"/>
      <name val="HY울릉도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i/>
      <sz val="9"/>
      <color theme="9" tint="-0.24997000396251678"/>
      <name val="굴림"/>
      <family val="3"/>
    </font>
    <font>
      <sz val="10"/>
      <color rgb="FF000000"/>
      <name val="한양중고딕"/>
      <family val="3"/>
    </font>
    <font>
      <sz val="11"/>
      <color rgb="FF000000"/>
      <name val="한양중고딕"/>
      <family val="3"/>
    </font>
    <font>
      <b/>
      <sz val="11"/>
      <color rgb="FF000000"/>
      <name val="한양중고딕"/>
      <family val="3"/>
    </font>
    <font>
      <b/>
      <sz val="22"/>
      <color rgb="FF000000"/>
      <name val="HY울릉도M"/>
      <family val="1"/>
    </font>
    <font>
      <b/>
      <sz val="14"/>
      <color rgb="FF7F390F"/>
      <name val="돋움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>
      <alignment vertical="center"/>
      <protection/>
    </xf>
    <xf numFmtId="0" fontId="4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82" fontId="2" fillId="0" borderId="0" xfId="0" applyNumberFormat="1" applyFont="1" applyAlignment="1">
      <alignment horizontal="right"/>
    </xf>
    <xf numFmtId="182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shrinkToFit="1"/>
    </xf>
    <xf numFmtId="0" fontId="11" fillId="36" borderId="11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 shrinkToFit="1"/>
    </xf>
    <xf numFmtId="43" fontId="11" fillId="0" borderId="10" xfId="0" applyNumberFormat="1" applyFont="1" applyBorder="1" applyAlignment="1">
      <alignment horizontal="center" vertical="center" shrinkToFit="1"/>
    </xf>
    <xf numFmtId="43" fontId="11" fillId="0" borderId="10" xfId="48" applyNumberFormat="1" applyFont="1" applyBorder="1" applyAlignment="1">
      <alignment horizontal="center" vertical="center" shrinkToFit="1"/>
    </xf>
    <xf numFmtId="0" fontId="11" fillId="37" borderId="10" xfId="0" applyFont="1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9" borderId="11" xfId="0" applyFill="1" applyBorder="1" applyAlignment="1">
      <alignment vertical="center" wrapText="1" shrinkToFit="1"/>
    </xf>
    <xf numFmtId="0" fontId="56" fillId="0" borderId="10" xfId="0" applyFont="1" applyBorder="1" applyAlignment="1">
      <alignment horizontal="center" vertical="center" shrinkToFit="1"/>
    </xf>
    <xf numFmtId="0" fontId="57" fillId="38" borderId="10" xfId="0" applyFont="1" applyFill="1" applyBorder="1" applyAlignment="1">
      <alignment horizontal="right" vertical="center" shrinkToFit="1"/>
    </xf>
    <xf numFmtId="41" fontId="58" fillId="38" borderId="10" xfId="48" applyFont="1" applyFill="1" applyBorder="1" applyAlignment="1">
      <alignment horizontal="right" vertical="center" shrinkToFit="1"/>
    </xf>
    <xf numFmtId="41" fontId="57" fillId="38" borderId="10" xfId="48" applyFont="1" applyFill="1" applyBorder="1" applyAlignment="1">
      <alignment horizontal="center" vertical="center" shrinkToFit="1"/>
    </xf>
    <xf numFmtId="9" fontId="58" fillId="38" borderId="10" xfId="43" applyFont="1" applyFill="1" applyBorder="1" applyAlignment="1">
      <alignment horizontal="right" vertical="center" shrinkToFit="1"/>
    </xf>
    <xf numFmtId="41" fontId="58" fillId="33" borderId="10" xfId="48" applyFont="1" applyFill="1" applyBorder="1" applyAlignment="1">
      <alignment horizontal="right" vertical="center" shrinkToFit="1"/>
    </xf>
    <xf numFmtId="41" fontId="57" fillId="33" borderId="10" xfId="48" applyFont="1" applyFill="1" applyBorder="1" applyAlignment="1">
      <alignment horizontal="center" vertical="center" shrinkToFit="1"/>
    </xf>
    <xf numFmtId="9" fontId="58" fillId="33" borderId="10" xfId="43" applyFont="1" applyFill="1" applyBorder="1" applyAlignment="1">
      <alignment horizontal="right" vertical="center" shrinkToFit="1"/>
    </xf>
    <xf numFmtId="0" fontId="58" fillId="0" borderId="10" xfId="0" applyFont="1" applyBorder="1" applyAlignment="1">
      <alignment horizontal="right" vertical="center" shrinkToFit="1"/>
    </xf>
    <xf numFmtId="41" fontId="58" fillId="35" borderId="10" xfId="48" applyFont="1" applyFill="1" applyBorder="1" applyAlignment="1">
      <alignment horizontal="right" vertical="center" shrinkToFit="1"/>
    </xf>
    <xf numFmtId="9" fontId="58" fillId="35" borderId="10" xfId="43" applyFont="1" applyFill="1" applyBorder="1" applyAlignment="1">
      <alignment horizontal="right" vertical="center" shrinkToFit="1"/>
    </xf>
    <xf numFmtId="0" fontId="58" fillId="33" borderId="10" xfId="0" applyFont="1" applyFill="1" applyBorder="1" applyAlignment="1">
      <alignment horizontal="center" vertical="center" shrinkToFit="1"/>
    </xf>
    <xf numFmtId="0" fontId="58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vertical="center"/>
    </xf>
    <xf numFmtId="0" fontId="15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vertical="center"/>
    </xf>
    <xf numFmtId="41" fontId="15" fillId="32" borderId="10" xfId="0" applyNumberFormat="1" applyFont="1" applyFill="1" applyBorder="1" applyAlignment="1">
      <alignment vertical="center"/>
    </xf>
    <xf numFmtId="9" fontId="58" fillId="38" borderId="17" xfId="43" applyFont="1" applyFill="1" applyBorder="1" applyAlignment="1">
      <alignment horizontal="right" vertical="center" shrinkToFit="1"/>
    </xf>
    <xf numFmtId="9" fontId="58" fillId="33" borderId="17" xfId="43" applyFont="1" applyFill="1" applyBorder="1" applyAlignment="1">
      <alignment horizontal="right" vertical="center" shrinkToFit="1"/>
    </xf>
    <xf numFmtId="9" fontId="58" fillId="35" borderId="17" xfId="43" applyFont="1" applyFill="1" applyBorder="1" applyAlignment="1">
      <alignment horizontal="right" vertical="center" shrinkToFit="1"/>
    </xf>
    <xf numFmtId="41" fontId="58" fillId="33" borderId="17" xfId="48" applyFont="1" applyFill="1" applyBorder="1" applyAlignment="1">
      <alignment horizontal="right" vertical="center" shrinkToFit="1"/>
    </xf>
    <xf numFmtId="0" fontId="15" fillId="0" borderId="17" xfId="0" applyFont="1" applyBorder="1" applyAlignment="1">
      <alignment vertical="center"/>
    </xf>
    <xf numFmtId="41" fontId="15" fillId="32" borderId="17" xfId="0" applyNumberFormat="1" applyFont="1" applyFill="1" applyBorder="1" applyAlignment="1">
      <alignment vertical="center"/>
    </xf>
    <xf numFmtId="0" fontId="58" fillId="0" borderId="19" xfId="0" applyFont="1" applyBorder="1" applyAlignment="1">
      <alignment horizontal="right" vertical="center" shrinkToFit="1"/>
    </xf>
    <xf numFmtId="41" fontId="58" fillId="35" borderId="19" xfId="48" applyFont="1" applyFill="1" applyBorder="1" applyAlignment="1">
      <alignment horizontal="right" vertical="center" shrinkToFit="1"/>
    </xf>
    <xf numFmtId="9" fontId="58" fillId="35" borderId="19" xfId="43" applyFont="1" applyFill="1" applyBorder="1" applyAlignment="1">
      <alignment horizontal="right" vertical="center" shrinkToFit="1"/>
    </xf>
    <xf numFmtId="9" fontId="58" fillId="35" borderId="20" xfId="43" applyFont="1" applyFill="1" applyBorder="1" applyAlignment="1">
      <alignment horizontal="right" vertical="center" shrinkToFit="1"/>
    </xf>
    <xf numFmtId="0" fontId="59" fillId="39" borderId="10" xfId="0" applyFont="1" applyFill="1" applyBorder="1" applyAlignment="1">
      <alignment horizontal="center" vertical="center" shrinkToFit="1"/>
    </xf>
    <xf numFmtId="0" fontId="59" fillId="39" borderId="17" xfId="0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shrinkToFit="1"/>
    </xf>
    <xf numFmtId="41" fontId="58" fillId="34" borderId="10" xfId="48" applyFont="1" applyFill="1" applyBorder="1" applyAlignment="1">
      <alignment horizontal="right" vertical="center" shrinkToFit="1"/>
    </xf>
    <xf numFmtId="9" fontId="58" fillId="34" borderId="10" xfId="43" applyFont="1" applyFill="1" applyBorder="1" applyAlignment="1">
      <alignment horizontal="right" vertical="center" shrinkToFit="1"/>
    </xf>
    <xf numFmtId="9" fontId="58" fillId="34" borderId="17" xfId="43" applyFont="1" applyFill="1" applyBorder="1" applyAlignment="1">
      <alignment horizontal="right" vertical="center" shrinkToFit="1"/>
    </xf>
    <xf numFmtId="185" fontId="58" fillId="34" borderId="10" xfId="48" applyNumberFormat="1" applyFont="1" applyFill="1" applyBorder="1" applyAlignment="1">
      <alignment horizontal="right" vertical="center" shrinkToFit="1"/>
    </xf>
    <xf numFmtId="41" fontId="58" fillId="34" borderId="10" xfId="48" applyFont="1" applyFill="1" applyBorder="1" applyAlignment="1">
      <alignment horizontal="right" vertical="center" wrapText="1" shrinkToFit="1"/>
    </xf>
    <xf numFmtId="0" fontId="0" fillId="9" borderId="11" xfId="0" applyFill="1" applyBorder="1" applyAlignment="1">
      <alignment horizontal="center" vertical="center" wrapText="1" shrinkToFit="1"/>
    </xf>
    <xf numFmtId="0" fontId="58" fillId="0" borderId="21" xfId="0" applyFont="1" applyBorder="1" applyAlignment="1">
      <alignment horizontal="right" vertical="center" shrinkToFit="1"/>
    </xf>
    <xf numFmtId="41" fontId="58" fillId="35" borderId="21" xfId="48" applyFont="1" applyFill="1" applyBorder="1" applyAlignment="1">
      <alignment horizontal="right" vertical="center" shrinkToFit="1"/>
    </xf>
    <xf numFmtId="9" fontId="58" fillId="35" borderId="21" xfId="43" applyFont="1" applyFill="1" applyBorder="1" applyAlignment="1">
      <alignment horizontal="right" vertical="center" shrinkToFit="1"/>
    </xf>
    <xf numFmtId="9" fontId="58" fillId="35" borderId="22" xfId="43" applyFont="1" applyFill="1" applyBorder="1" applyAlignment="1">
      <alignment horizontal="right" vertical="center" shrinkToFit="1"/>
    </xf>
    <xf numFmtId="0" fontId="0" fillId="34" borderId="23" xfId="0" applyFill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58" fillId="0" borderId="10" xfId="0" applyFont="1" applyBorder="1" applyAlignment="1">
      <alignment horizontal="center" vertical="center" wrapText="1" shrinkToFit="1"/>
    </xf>
    <xf numFmtId="0" fontId="58" fillId="0" borderId="10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57" fillId="0" borderId="10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8" fillId="38" borderId="10" xfId="0" applyFont="1" applyFill="1" applyBorder="1" applyAlignment="1">
      <alignment horizontal="center" vertical="center" shrinkToFit="1"/>
    </xf>
    <xf numFmtId="0" fontId="59" fillId="39" borderId="26" xfId="0" applyFont="1" applyFill="1" applyBorder="1" applyAlignment="1">
      <alignment horizontal="center" vertical="center" shrinkToFit="1"/>
    </xf>
    <xf numFmtId="0" fontId="59" fillId="39" borderId="10" xfId="0" applyFont="1" applyFill="1" applyBorder="1" applyAlignment="1">
      <alignment horizontal="center" vertical="center" shrinkToFit="1"/>
    </xf>
    <xf numFmtId="0" fontId="59" fillId="39" borderId="27" xfId="0" applyFont="1" applyFill="1" applyBorder="1" applyAlignment="1">
      <alignment horizontal="center" vertical="center" shrinkToFit="1"/>
    </xf>
    <xf numFmtId="0" fontId="59" fillId="39" borderId="17" xfId="0" applyFont="1" applyFill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0" fontId="61" fillId="0" borderId="0" xfId="0" applyFont="1" applyAlignment="1">
      <alignment horizontal="left" vertical="center"/>
    </xf>
    <xf numFmtId="0" fontId="15" fillId="32" borderId="10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 shrinkToFit="1"/>
    </xf>
    <xf numFmtId="0" fontId="16" fillId="39" borderId="29" xfId="0" applyFont="1" applyFill="1" applyBorder="1" applyAlignment="1">
      <alignment horizontal="center" vertical="center"/>
    </xf>
    <xf numFmtId="0" fontId="16" fillId="39" borderId="16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 shrinkToFit="1"/>
    </xf>
    <xf numFmtId="0" fontId="0" fillId="32" borderId="21" xfId="0" applyFill="1" applyBorder="1" applyAlignment="1">
      <alignment horizontal="center" vertical="center" wrapText="1" shrinkToFit="1"/>
    </xf>
    <xf numFmtId="0" fontId="0" fillId="3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0" fontId="0" fillId="32" borderId="31" xfId="0" applyFill="1" applyBorder="1" applyAlignment="1">
      <alignment horizontal="center" vertical="center" shrinkToFit="1"/>
    </xf>
    <xf numFmtId="0" fontId="0" fillId="32" borderId="12" xfId="0" applyFill="1" applyBorder="1" applyAlignment="1">
      <alignment horizontal="center" vertical="center" shrinkToFit="1"/>
    </xf>
    <xf numFmtId="0" fontId="0" fillId="32" borderId="21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 wrapText="1" shrinkToFit="1"/>
    </xf>
    <xf numFmtId="0" fontId="0" fillId="32" borderId="32" xfId="0" applyFill="1" applyBorder="1" applyAlignment="1">
      <alignment horizontal="center" vertical="center" wrapText="1" shrinkToFit="1"/>
    </xf>
    <xf numFmtId="0" fontId="0" fillId="32" borderId="10" xfId="0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32" borderId="2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9" borderId="33" xfId="0" applyFill="1" applyBorder="1" applyAlignment="1">
      <alignment horizontal="center" vertical="center" shrinkToFit="1"/>
    </xf>
    <xf numFmtId="0" fontId="0" fillId="9" borderId="34" xfId="0" applyFill="1" applyBorder="1" applyAlignment="1">
      <alignment horizontal="center" vertical="center" shrinkToFit="1"/>
    </xf>
    <xf numFmtId="0" fontId="0" fillId="9" borderId="35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 shrinkToFit="1"/>
    </xf>
    <xf numFmtId="0" fontId="0" fillId="32" borderId="25" xfId="0" applyFill="1" applyBorder="1" applyAlignment="1">
      <alignment horizontal="center" vertical="center" wrapText="1" shrinkToFit="1"/>
    </xf>
    <xf numFmtId="0" fontId="0" fillId="32" borderId="21" xfId="0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wrapText="1" shrinkToFit="1"/>
    </xf>
    <xf numFmtId="0" fontId="0" fillId="33" borderId="10" xfId="0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182" fontId="6" fillId="33" borderId="21" xfId="0" applyNumberFormat="1" applyFont="1" applyFill="1" applyBorder="1" applyAlignment="1">
      <alignment horizontal="center" vertical="center" shrinkToFit="1"/>
    </xf>
    <xf numFmtId="182" fontId="6" fillId="33" borderId="11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right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selection activeCell="H52" sqref="H52"/>
    </sheetView>
  </sheetViews>
  <sheetFormatPr defaultColWidth="8.88671875" defaultRowHeight="13.5"/>
  <cols>
    <col min="1" max="16384" width="8.88671875" style="37" customWidth="1"/>
  </cols>
  <sheetData>
    <row r="1" spans="1:14" ht="53.25" customHeight="1">
      <c r="A1" s="121" t="s">
        <v>109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2:14" ht="27">
      <c r="B2" s="113" t="s">
        <v>135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ht="20.25" customHeight="1" thickBot="1">
      <c r="N3" s="37" t="s">
        <v>83</v>
      </c>
    </row>
    <row r="4" spans="1:14" ht="24.75" customHeight="1">
      <c r="A4" s="126" t="s">
        <v>84</v>
      </c>
      <c r="B4" s="116" t="s">
        <v>43</v>
      </c>
      <c r="C4" s="116"/>
      <c r="D4" s="116"/>
      <c r="E4" s="116" t="s">
        <v>44</v>
      </c>
      <c r="F4" s="116" t="s">
        <v>71</v>
      </c>
      <c r="G4" s="116" t="s">
        <v>45</v>
      </c>
      <c r="H4" s="116" t="s">
        <v>46</v>
      </c>
      <c r="I4" s="116" t="s">
        <v>128</v>
      </c>
      <c r="J4" s="116"/>
      <c r="K4" s="116"/>
      <c r="L4" s="116"/>
      <c r="M4" s="116"/>
      <c r="N4" s="118"/>
    </row>
    <row r="5" spans="1:14" ht="24.75" customHeight="1">
      <c r="A5" s="127"/>
      <c r="B5" s="117"/>
      <c r="C5" s="117"/>
      <c r="D5" s="117"/>
      <c r="E5" s="117"/>
      <c r="F5" s="117"/>
      <c r="G5" s="117"/>
      <c r="H5" s="117"/>
      <c r="I5" s="117" t="s">
        <v>47</v>
      </c>
      <c r="J5" s="117"/>
      <c r="K5" s="117" t="s">
        <v>48</v>
      </c>
      <c r="L5" s="117"/>
      <c r="M5" s="117" t="s">
        <v>49</v>
      </c>
      <c r="N5" s="119"/>
    </row>
    <row r="6" spans="1:14" ht="24.75" customHeight="1">
      <c r="A6" s="127"/>
      <c r="B6" s="117"/>
      <c r="C6" s="117"/>
      <c r="D6" s="117"/>
      <c r="E6" s="117"/>
      <c r="F6" s="117"/>
      <c r="G6" s="117"/>
      <c r="H6" s="117"/>
      <c r="I6" s="87" t="s">
        <v>50</v>
      </c>
      <c r="J6" s="87" t="s">
        <v>51</v>
      </c>
      <c r="K6" s="87" t="s">
        <v>50</v>
      </c>
      <c r="L6" s="87" t="s">
        <v>51</v>
      </c>
      <c r="M6" s="87" t="s">
        <v>50</v>
      </c>
      <c r="N6" s="88" t="s">
        <v>51</v>
      </c>
    </row>
    <row r="7" spans="1:14" ht="30" customHeight="1">
      <c r="A7" s="111" t="s">
        <v>85</v>
      </c>
      <c r="B7" s="115"/>
      <c r="C7" s="115"/>
      <c r="D7" s="115"/>
      <c r="E7" s="61" t="s">
        <v>107</v>
      </c>
      <c r="F7" s="62"/>
      <c r="G7" s="63"/>
      <c r="H7" s="62">
        <f>SUM(H16,H27,H31,H34:H44,H21:H25,H9:H10)</f>
        <v>0</v>
      </c>
      <c r="I7" s="62">
        <f>SUM(I9,I10,I16,I21:I25,I31,I34:I37)</f>
        <v>0</v>
      </c>
      <c r="J7" s="64"/>
      <c r="K7" s="62">
        <f>SUM(K9,K10,K16,K21:K25,K31,K34:K37)</f>
        <v>0</v>
      </c>
      <c r="L7" s="64"/>
      <c r="M7" s="62">
        <f>SUM(M9,M10,M16,M21:M25,M31,M34:M37)</f>
        <v>0</v>
      </c>
      <c r="N7" s="77"/>
    </row>
    <row r="8" spans="1:14" ht="30" customHeight="1">
      <c r="A8" s="111"/>
      <c r="B8" s="112" t="s">
        <v>110</v>
      </c>
      <c r="C8" s="112"/>
      <c r="D8" s="112"/>
      <c r="E8" s="71" t="s">
        <v>91</v>
      </c>
      <c r="F8" s="65"/>
      <c r="G8" s="66"/>
      <c r="H8" s="65"/>
      <c r="I8" s="65"/>
      <c r="J8" s="67"/>
      <c r="K8" s="65"/>
      <c r="L8" s="67"/>
      <c r="M8" s="65"/>
      <c r="N8" s="78"/>
    </row>
    <row r="9" spans="1:14" ht="30" customHeight="1">
      <c r="A9" s="111"/>
      <c r="B9" s="108" t="s">
        <v>149</v>
      </c>
      <c r="C9" s="107" t="s">
        <v>61</v>
      </c>
      <c r="D9" s="107"/>
      <c r="E9" s="68" t="s">
        <v>52</v>
      </c>
      <c r="F9" s="90"/>
      <c r="G9" s="90">
        <v>140000</v>
      </c>
      <c r="H9" s="90"/>
      <c r="I9" s="90"/>
      <c r="J9" s="91">
        <v>0.15</v>
      </c>
      <c r="K9" s="90"/>
      <c r="L9" s="91">
        <v>0.35</v>
      </c>
      <c r="M9" s="90"/>
      <c r="N9" s="92">
        <v>0.5</v>
      </c>
    </row>
    <row r="10" spans="1:14" ht="30" customHeight="1">
      <c r="A10" s="111"/>
      <c r="B10" s="109"/>
      <c r="C10" s="107" t="s">
        <v>62</v>
      </c>
      <c r="D10" s="107"/>
      <c r="E10" s="68" t="s">
        <v>72</v>
      </c>
      <c r="F10" s="90"/>
      <c r="G10" s="90">
        <v>42000</v>
      </c>
      <c r="H10" s="90"/>
      <c r="I10" s="90"/>
      <c r="J10" s="91">
        <v>0.15</v>
      </c>
      <c r="K10" s="90"/>
      <c r="L10" s="91">
        <v>0.35</v>
      </c>
      <c r="M10" s="90"/>
      <c r="N10" s="92">
        <v>0.5</v>
      </c>
    </row>
    <row r="11" spans="1:14" ht="30" customHeight="1">
      <c r="A11" s="111"/>
      <c r="B11" s="108" t="s">
        <v>111</v>
      </c>
      <c r="C11" s="120" t="s">
        <v>136</v>
      </c>
      <c r="D11" s="103"/>
      <c r="E11" s="68" t="s">
        <v>72</v>
      </c>
      <c r="F11" s="90"/>
      <c r="G11" s="90">
        <v>30000</v>
      </c>
      <c r="H11" s="90"/>
      <c r="I11" s="90"/>
      <c r="J11" s="91">
        <v>0.15</v>
      </c>
      <c r="K11" s="90"/>
      <c r="L11" s="91">
        <v>0.35</v>
      </c>
      <c r="M11" s="90"/>
      <c r="N11" s="92">
        <v>0.5</v>
      </c>
    </row>
    <row r="12" spans="1:14" ht="30" customHeight="1">
      <c r="A12" s="111"/>
      <c r="B12" s="109"/>
      <c r="C12" s="107" t="s">
        <v>137</v>
      </c>
      <c r="D12" s="107"/>
      <c r="E12" s="68" t="s">
        <v>72</v>
      </c>
      <c r="F12" s="90"/>
      <c r="G12" s="90">
        <v>5000</v>
      </c>
      <c r="H12" s="90"/>
      <c r="I12" s="90"/>
      <c r="J12" s="91">
        <v>0.15</v>
      </c>
      <c r="K12" s="90"/>
      <c r="L12" s="91">
        <v>0.35</v>
      </c>
      <c r="M12" s="90"/>
      <c r="N12" s="92">
        <v>0.5</v>
      </c>
    </row>
    <row r="13" spans="1:14" ht="30" customHeight="1">
      <c r="A13" s="111"/>
      <c r="B13" s="112" t="s">
        <v>138</v>
      </c>
      <c r="C13" s="112"/>
      <c r="D13" s="112"/>
      <c r="E13" s="89" t="s">
        <v>91</v>
      </c>
      <c r="F13" s="65"/>
      <c r="G13" s="66"/>
      <c r="H13" s="65"/>
      <c r="I13" s="65"/>
      <c r="J13" s="67"/>
      <c r="K13" s="65"/>
      <c r="L13" s="67"/>
      <c r="M13" s="65"/>
      <c r="N13" s="78"/>
    </row>
    <row r="14" spans="1:14" ht="30" customHeight="1">
      <c r="A14" s="111"/>
      <c r="B14" s="106"/>
      <c r="C14" s="107" t="s">
        <v>139</v>
      </c>
      <c r="D14" s="107"/>
      <c r="E14" s="68" t="s">
        <v>52</v>
      </c>
      <c r="F14" s="90"/>
      <c r="G14" s="90">
        <v>26000</v>
      </c>
      <c r="H14" s="90"/>
      <c r="I14" s="90"/>
      <c r="J14" s="91">
        <v>0.15</v>
      </c>
      <c r="K14" s="90"/>
      <c r="L14" s="91">
        <v>0.35</v>
      </c>
      <c r="M14" s="90"/>
      <c r="N14" s="92">
        <v>0.5</v>
      </c>
    </row>
    <row r="15" spans="1:14" ht="30" customHeight="1">
      <c r="A15" s="111"/>
      <c r="B15" s="106"/>
      <c r="C15" s="107" t="s">
        <v>140</v>
      </c>
      <c r="D15" s="107"/>
      <c r="E15" s="68" t="s">
        <v>72</v>
      </c>
      <c r="F15" s="90"/>
      <c r="G15" s="90">
        <v>13000</v>
      </c>
      <c r="H15" s="90"/>
      <c r="I15" s="90"/>
      <c r="J15" s="91">
        <v>0.15</v>
      </c>
      <c r="K15" s="90"/>
      <c r="L15" s="91">
        <v>0.35</v>
      </c>
      <c r="M15" s="90"/>
      <c r="N15" s="92">
        <v>0.5</v>
      </c>
    </row>
    <row r="16" spans="1:14" ht="30" customHeight="1">
      <c r="A16" s="111"/>
      <c r="B16" s="112" t="s">
        <v>53</v>
      </c>
      <c r="C16" s="112"/>
      <c r="D16" s="112"/>
      <c r="E16" s="71" t="s">
        <v>54</v>
      </c>
      <c r="F16" s="65"/>
      <c r="G16" s="65"/>
      <c r="H16" s="65">
        <f>SUM(H17:H20)</f>
        <v>0</v>
      </c>
      <c r="I16" s="65">
        <f>SUM(I17:I20)</f>
        <v>0</v>
      </c>
      <c r="J16" s="65"/>
      <c r="K16" s="65">
        <f>SUM(K17:K20)</f>
        <v>0</v>
      </c>
      <c r="L16" s="65"/>
      <c r="M16" s="65">
        <f>SUM(M17:M20)</f>
        <v>0</v>
      </c>
      <c r="N16" s="80"/>
    </row>
    <row r="17" spans="1:14" ht="30" customHeight="1">
      <c r="A17" s="111"/>
      <c r="B17" s="128"/>
      <c r="C17" s="106" t="s">
        <v>73</v>
      </c>
      <c r="D17" s="72" t="s">
        <v>55</v>
      </c>
      <c r="E17" s="68" t="s">
        <v>52</v>
      </c>
      <c r="F17" s="90"/>
      <c r="G17" s="90">
        <v>2000</v>
      </c>
      <c r="H17" s="90">
        <f>F17*G17</f>
        <v>0</v>
      </c>
      <c r="I17" s="90"/>
      <c r="J17" s="91">
        <v>0.15</v>
      </c>
      <c r="K17" s="90"/>
      <c r="L17" s="91">
        <v>0.35</v>
      </c>
      <c r="M17" s="90"/>
      <c r="N17" s="92">
        <v>0.5</v>
      </c>
    </row>
    <row r="18" spans="1:14" ht="30" customHeight="1">
      <c r="A18" s="111"/>
      <c r="B18" s="129"/>
      <c r="C18" s="107"/>
      <c r="D18" s="72" t="s">
        <v>56</v>
      </c>
      <c r="E18" s="68" t="s">
        <v>72</v>
      </c>
      <c r="F18" s="90"/>
      <c r="G18" s="90">
        <v>1000</v>
      </c>
      <c r="H18" s="90">
        <f>F18*G18</f>
        <v>0</v>
      </c>
      <c r="I18" s="90"/>
      <c r="J18" s="91">
        <v>0.15</v>
      </c>
      <c r="K18" s="90"/>
      <c r="L18" s="91">
        <v>0.35</v>
      </c>
      <c r="M18" s="90"/>
      <c r="N18" s="92">
        <v>0.5</v>
      </c>
    </row>
    <row r="19" spans="1:14" ht="30" customHeight="1">
      <c r="A19" s="111"/>
      <c r="B19" s="129"/>
      <c r="C19" s="107" t="s">
        <v>112</v>
      </c>
      <c r="D19" s="107"/>
      <c r="E19" s="68" t="s">
        <v>57</v>
      </c>
      <c r="F19" s="90"/>
      <c r="G19" s="90">
        <v>150</v>
      </c>
      <c r="H19" s="90">
        <v>0</v>
      </c>
      <c r="I19" s="90"/>
      <c r="J19" s="91">
        <v>0.15</v>
      </c>
      <c r="K19" s="90"/>
      <c r="L19" s="91">
        <v>0.35</v>
      </c>
      <c r="M19" s="90"/>
      <c r="N19" s="92">
        <v>0.5</v>
      </c>
    </row>
    <row r="20" spans="1:14" ht="30" customHeight="1">
      <c r="A20" s="111"/>
      <c r="B20" s="130"/>
      <c r="C20" s="107" t="s">
        <v>58</v>
      </c>
      <c r="D20" s="107"/>
      <c r="E20" s="68" t="s">
        <v>74</v>
      </c>
      <c r="F20" s="90"/>
      <c r="G20" s="93">
        <v>0.55</v>
      </c>
      <c r="H20" s="90"/>
      <c r="I20" s="90"/>
      <c r="J20" s="91">
        <v>0.15</v>
      </c>
      <c r="K20" s="90"/>
      <c r="L20" s="91">
        <v>0.35</v>
      </c>
      <c r="M20" s="90"/>
      <c r="N20" s="92">
        <v>0.5</v>
      </c>
    </row>
    <row r="21" spans="1:14" ht="30" customHeight="1">
      <c r="A21" s="111"/>
      <c r="B21" s="106" t="s">
        <v>113</v>
      </c>
      <c r="C21" s="107"/>
      <c r="D21" s="107"/>
      <c r="E21" s="68" t="s">
        <v>72</v>
      </c>
      <c r="F21" s="90"/>
      <c r="G21" s="94" t="s">
        <v>142</v>
      </c>
      <c r="H21" s="90"/>
      <c r="I21" s="90"/>
      <c r="J21" s="91">
        <v>0.14</v>
      </c>
      <c r="K21" s="90"/>
      <c r="L21" s="91">
        <v>0.56</v>
      </c>
      <c r="M21" s="90"/>
      <c r="N21" s="92">
        <v>0.3</v>
      </c>
    </row>
    <row r="22" spans="1:14" ht="30" customHeight="1">
      <c r="A22" s="111"/>
      <c r="B22" s="101" t="s">
        <v>141</v>
      </c>
      <c r="C22" s="102"/>
      <c r="D22" s="103"/>
      <c r="E22" s="68" t="s">
        <v>72</v>
      </c>
      <c r="F22" s="90"/>
      <c r="G22" s="94">
        <v>300000</v>
      </c>
      <c r="H22" s="90"/>
      <c r="I22" s="90"/>
      <c r="J22" s="91">
        <v>0.15</v>
      </c>
      <c r="K22" s="90"/>
      <c r="L22" s="91">
        <v>0.35</v>
      </c>
      <c r="M22" s="90"/>
      <c r="N22" s="92">
        <v>0.5</v>
      </c>
    </row>
    <row r="23" spans="1:14" ht="30" customHeight="1">
      <c r="A23" s="111"/>
      <c r="B23" s="101" t="s">
        <v>143</v>
      </c>
      <c r="C23" s="102"/>
      <c r="D23" s="103"/>
      <c r="E23" s="68" t="s">
        <v>75</v>
      </c>
      <c r="F23" s="90"/>
      <c r="G23" s="94">
        <v>3000</v>
      </c>
      <c r="H23" s="90"/>
      <c r="I23" s="90"/>
      <c r="J23" s="91">
        <v>0.3</v>
      </c>
      <c r="K23" s="90"/>
      <c r="L23" s="91">
        <v>0.7</v>
      </c>
      <c r="M23" s="90"/>
      <c r="N23" s="92"/>
    </row>
    <row r="24" spans="1:14" ht="30" customHeight="1">
      <c r="A24" s="111"/>
      <c r="B24" s="101" t="s">
        <v>150</v>
      </c>
      <c r="C24" s="102"/>
      <c r="D24" s="103"/>
      <c r="E24" s="68" t="s">
        <v>75</v>
      </c>
      <c r="F24" s="90"/>
      <c r="G24" s="94">
        <v>1180</v>
      </c>
      <c r="H24" s="90"/>
      <c r="I24" s="90"/>
      <c r="J24" s="91">
        <v>0.3</v>
      </c>
      <c r="K24" s="90"/>
      <c r="L24" s="91">
        <v>0.7</v>
      </c>
      <c r="M24" s="90"/>
      <c r="N24" s="92"/>
    </row>
    <row r="25" spans="1:14" ht="30" customHeight="1">
      <c r="A25" s="111"/>
      <c r="B25" s="106" t="s">
        <v>76</v>
      </c>
      <c r="C25" s="107"/>
      <c r="D25" s="107"/>
      <c r="E25" s="68" t="s">
        <v>75</v>
      </c>
      <c r="F25" s="90"/>
      <c r="G25" s="90">
        <v>540</v>
      </c>
      <c r="H25" s="90">
        <v>0</v>
      </c>
      <c r="I25" s="90">
        <v>0</v>
      </c>
      <c r="J25" s="91">
        <v>0.3</v>
      </c>
      <c r="K25" s="90">
        <v>0</v>
      </c>
      <c r="L25" s="91">
        <v>0.7</v>
      </c>
      <c r="M25" s="90">
        <v>0</v>
      </c>
      <c r="N25" s="92"/>
    </row>
    <row r="26" spans="1:14" ht="30" customHeight="1">
      <c r="A26" s="111"/>
      <c r="B26" s="106" t="s">
        <v>114</v>
      </c>
      <c r="C26" s="106"/>
      <c r="D26" s="106"/>
      <c r="E26" s="68" t="s">
        <v>115</v>
      </c>
      <c r="F26" s="90"/>
      <c r="G26" s="90">
        <v>720</v>
      </c>
      <c r="H26" s="90"/>
      <c r="I26" s="90"/>
      <c r="J26" s="91">
        <v>0.3</v>
      </c>
      <c r="K26" s="90"/>
      <c r="L26" s="91">
        <v>0.7</v>
      </c>
      <c r="M26" s="90"/>
      <c r="N26" s="92"/>
    </row>
    <row r="27" spans="1:14" ht="30" customHeight="1">
      <c r="A27" s="111"/>
      <c r="B27" s="132" t="s">
        <v>87</v>
      </c>
      <c r="C27" s="112"/>
      <c r="D27" s="112"/>
      <c r="E27" s="71" t="s">
        <v>54</v>
      </c>
      <c r="F27" s="65"/>
      <c r="G27" s="65"/>
      <c r="H27" s="65">
        <f>SUM(H28:H29)</f>
        <v>0</v>
      </c>
      <c r="I27" s="65">
        <f>SUM(I28:I29)</f>
        <v>0</v>
      </c>
      <c r="J27" s="67"/>
      <c r="K27" s="65">
        <f>SUM(K28:K29)</f>
        <v>0</v>
      </c>
      <c r="L27" s="67"/>
      <c r="M27" s="65">
        <f>SUM(M28:M29)</f>
        <v>0</v>
      </c>
      <c r="N27" s="78"/>
    </row>
    <row r="28" spans="1:14" ht="30" customHeight="1">
      <c r="A28" s="111"/>
      <c r="B28" s="110"/>
      <c r="C28" s="107" t="s">
        <v>118</v>
      </c>
      <c r="D28" s="107"/>
      <c r="E28" s="68" t="s">
        <v>66</v>
      </c>
      <c r="F28" s="90"/>
      <c r="G28" s="90">
        <v>10000</v>
      </c>
      <c r="H28" s="90"/>
      <c r="I28" s="90"/>
      <c r="J28" s="91">
        <v>0.15</v>
      </c>
      <c r="K28" s="90"/>
      <c r="L28" s="91">
        <v>0.35</v>
      </c>
      <c r="M28" s="90"/>
      <c r="N28" s="92">
        <v>0.5</v>
      </c>
    </row>
    <row r="29" spans="1:14" ht="30" customHeight="1">
      <c r="A29" s="111"/>
      <c r="B29" s="110"/>
      <c r="C29" s="106" t="s">
        <v>117</v>
      </c>
      <c r="D29" s="107"/>
      <c r="E29" s="68" t="s">
        <v>66</v>
      </c>
      <c r="F29" s="90"/>
      <c r="G29" s="90">
        <v>3000</v>
      </c>
      <c r="H29" s="90"/>
      <c r="I29" s="90"/>
      <c r="J29" s="91">
        <v>0.15</v>
      </c>
      <c r="K29" s="90"/>
      <c r="L29" s="91">
        <v>0.35</v>
      </c>
      <c r="M29" s="90"/>
      <c r="N29" s="92">
        <v>0.5</v>
      </c>
    </row>
    <row r="30" spans="1:14" ht="30" customHeight="1">
      <c r="A30" s="111"/>
      <c r="B30" s="110"/>
      <c r="C30" s="106" t="s">
        <v>116</v>
      </c>
      <c r="D30" s="106"/>
      <c r="E30" s="68" t="s">
        <v>66</v>
      </c>
      <c r="F30" s="90"/>
      <c r="G30" s="90">
        <v>3000</v>
      </c>
      <c r="H30" s="90"/>
      <c r="I30" s="90"/>
      <c r="J30" s="91">
        <v>0.15</v>
      </c>
      <c r="K30" s="90"/>
      <c r="L30" s="91">
        <v>0.35</v>
      </c>
      <c r="M30" s="90"/>
      <c r="N30" s="92">
        <v>0.5</v>
      </c>
    </row>
    <row r="31" spans="1:14" ht="30" customHeight="1">
      <c r="A31" s="111"/>
      <c r="B31" s="132" t="s">
        <v>119</v>
      </c>
      <c r="C31" s="112"/>
      <c r="D31" s="112"/>
      <c r="E31" s="71" t="s">
        <v>54</v>
      </c>
      <c r="F31" s="65"/>
      <c r="G31" s="65"/>
      <c r="H31" s="65">
        <f>SUM(H32:H33)</f>
        <v>0</v>
      </c>
      <c r="I31" s="65">
        <f>SUM(I32:I33)</f>
        <v>0</v>
      </c>
      <c r="J31" s="67"/>
      <c r="K31" s="65">
        <f>SUM(K32:K33)</f>
        <v>0</v>
      </c>
      <c r="L31" s="67"/>
      <c r="M31" s="65">
        <f>SUM(M32:M33)</f>
        <v>0</v>
      </c>
      <c r="N31" s="78"/>
    </row>
    <row r="32" spans="1:14" ht="30" customHeight="1">
      <c r="A32" s="111"/>
      <c r="B32" s="110"/>
      <c r="C32" s="107" t="s">
        <v>77</v>
      </c>
      <c r="D32" s="107"/>
      <c r="E32" s="68" t="s">
        <v>75</v>
      </c>
      <c r="F32" s="90"/>
      <c r="G32" s="90">
        <v>1000</v>
      </c>
      <c r="H32" s="90"/>
      <c r="I32" s="90"/>
      <c r="J32" s="91">
        <v>0.21</v>
      </c>
      <c r="K32" s="90"/>
      <c r="L32" s="91">
        <v>0.49</v>
      </c>
      <c r="M32" s="90"/>
      <c r="N32" s="92">
        <v>0.3</v>
      </c>
    </row>
    <row r="33" spans="1:14" ht="30" customHeight="1">
      <c r="A33" s="111"/>
      <c r="B33" s="110"/>
      <c r="C33" s="106" t="s">
        <v>120</v>
      </c>
      <c r="D33" s="107"/>
      <c r="E33" s="68" t="s">
        <v>52</v>
      </c>
      <c r="F33" s="90"/>
      <c r="G33" s="90">
        <v>30000</v>
      </c>
      <c r="H33" s="90"/>
      <c r="I33" s="90"/>
      <c r="J33" s="91">
        <v>0.21</v>
      </c>
      <c r="K33" s="90"/>
      <c r="L33" s="91">
        <v>0.49</v>
      </c>
      <c r="M33" s="90"/>
      <c r="N33" s="92">
        <v>0.3</v>
      </c>
    </row>
    <row r="34" spans="1:14" ht="30" customHeight="1">
      <c r="A34" s="111"/>
      <c r="B34" s="107" t="s">
        <v>59</v>
      </c>
      <c r="C34" s="107"/>
      <c r="D34" s="107"/>
      <c r="E34" s="68" t="s">
        <v>78</v>
      </c>
      <c r="F34" s="90"/>
      <c r="G34" s="90">
        <v>2000</v>
      </c>
      <c r="H34" s="90"/>
      <c r="I34" s="90"/>
      <c r="J34" s="91">
        <v>0.1</v>
      </c>
      <c r="K34" s="90"/>
      <c r="L34" s="91">
        <v>0.4</v>
      </c>
      <c r="M34" s="90"/>
      <c r="N34" s="92">
        <v>0.5</v>
      </c>
    </row>
    <row r="35" spans="1:14" ht="30" customHeight="1">
      <c r="A35" s="111"/>
      <c r="B35" s="101" t="s">
        <v>144</v>
      </c>
      <c r="C35" s="102"/>
      <c r="D35" s="103"/>
      <c r="E35" s="68" t="s">
        <v>66</v>
      </c>
      <c r="F35" s="90"/>
      <c r="G35" s="90">
        <v>20000</v>
      </c>
      <c r="H35" s="90"/>
      <c r="I35" s="90"/>
      <c r="J35" s="91">
        <v>0.15</v>
      </c>
      <c r="K35" s="90"/>
      <c r="L35" s="91">
        <v>0.35</v>
      </c>
      <c r="M35" s="90"/>
      <c r="N35" s="92">
        <v>0.5</v>
      </c>
    </row>
    <row r="36" spans="1:14" ht="30" customHeight="1">
      <c r="A36" s="111"/>
      <c r="B36" s="106" t="s">
        <v>79</v>
      </c>
      <c r="C36" s="106"/>
      <c r="D36" s="106"/>
      <c r="E36" s="68" t="s">
        <v>66</v>
      </c>
      <c r="F36" s="90"/>
      <c r="G36" s="90">
        <v>120</v>
      </c>
      <c r="H36" s="90"/>
      <c r="I36" s="90"/>
      <c r="J36" s="91">
        <v>0.3</v>
      </c>
      <c r="K36" s="90"/>
      <c r="L36" s="91">
        <v>0.7</v>
      </c>
      <c r="M36" s="90">
        <v>0</v>
      </c>
      <c r="N36" s="92"/>
    </row>
    <row r="37" spans="1:14" ht="30" customHeight="1">
      <c r="A37" s="111"/>
      <c r="B37" s="106" t="s">
        <v>86</v>
      </c>
      <c r="C37" s="106"/>
      <c r="D37" s="106"/>
      <c r="E37" s="68" t="s">
        <v>121</v>
      </c>
      <c r="F37" s="90"/>
      <c r="G37" s="90">
        <v>40</v>
      </c>
      <c r="H37" s="90">
        <v>0</v>
      </c>
      <c r="I37" s="90">
        <v>0</v>
      </c>
      <c r="J37" s="91">
        <v>0.3</v>
      </c>
      <c r="K37" s="90"/>
      <c r="L37" s="91">
        <v>0.7</v>
      </c>
      <c r="M37" s="90"/>
      <c r="N37" s="92"/>
    </row>
    <row r="38" spans="1:14" ht="30" customHeight="1">
      <c r="A38" s="111"/>
      <c r="B38" s="106" t="s">
        <v>122</v>
      </c>
      <c r="C38" s="106"/>
      <c r="D38" s="106"/>
      <c r="E38" s="68" t="s">
        <v>75</v>
      </c>
      <c r="F38" s="90"/>
      <c r="G38" s="90">
        <v>400</v>
      </c>
      <c r="H38" s="90"/>
      <c r="I38" s="90"/>
      <c r="J38" s="91">
        <v>0.3</v>
      </c>
      <c r="K38" s="90"/>
      <c r="L38" s="91">
        <v>0.7</v>
      </c>
      <c r="M38" s="90"/>
      <c r="N38" s="92"/>
    </row>
    <row r="39" spans="1:14" ht="30" customHeight="1">
      <c r="A39" s="111"/>
      <c r="B39" s="106" t="s">
        <v>123</v>
      </c>
      <c r="C39" s="106"/>
      <c r="D39" s="106"/>
      <c r="E39" s="68" t="s">
        <v>124</v>
      </c>
      <c r="F39" s="90"/>
      <c r="G39" s="90">
        <v>18000</v>
      </c>
      <c r="H39" s="90"/>
      <c r="I39" s="90"/>
      <c r="J39" s="91">
        <v>0.3</v>
      </c>
      <c r="K39" s="90"/>
      <c r="L39" s="91">
        <v>0.7</v>
      </c>
      <c r="M39" s="90"/>
      <c r="N39" s="92"/>
    </row>
    <row r="40" spans="1:14" ht="30" customHeight="1">
      <c r="A40" s="111"/>
      <c r="B40" s="101" t="s">
        <v>145</v>
      </c>
      <c r="C40" s="104"/>
      <c r="D40" s="105"/>
      <c r="E40" s="68" t="s">
        <v>66</v>
      </c>
      <c r="F40" s="90"/>
      <c r="G40" s="90">
        <v>500</v>
      </c>
      <c r="H40" s="90"/>
      <c r="I40" s="90"/>
      <c r="J40" s="91">
        <v>0.15</v>
      </c>
      <c r="K40" s="90"/>
      <c r="L40" s="91">
        <v>0.35</v>
      </c>
      <c r="M40" s="90"/>
      <c r="N40" s="92">
        <v>0.5</v>
      </c>
    </row>
    <row r="41" spans="1:14" ht="30" customHeight="1">
      <c r="A41" s="111"/>
      <c r="B41" s="101" t="s">
        <v>146</v>
      </c>
      <c r="C41" s="104"/>
      <c r="D41" s="105"/>
      <c r="E41" s="68" t="s">
        <v>66</v>
      </c>
      <c r="F41" s="90"/>
      <c r="G41" s="90">
        <v>1000</v>
      </c>
      <c r="H41" s="90"/>
      <c r="I41" s="90"/>
      <c r="J41" s="91">
        <v>0.15</v>
      </c>
      <c r="K41" s="90"/>
      <c r="L41" s="91">
        <v>0.35</v>
      </c>
      <c r="M41" s="90"/>
      <c r="N41" s="92">
        <v>0.5</v>
      </c>
    </row>
    <row r="42" spans="1:14" ht="30" customHeight="1">
      <c r="A42" s="111"/>
      <c r="B42" s="101" t="s">
        <v>147</v>
      </c>
      <c r="C42" s="104"/>
      <c r="D42" s="105"/>
      <c r="E42" s="68" t="s">
        <v>66</v>
      </c>
      <c r="F42" s="90"/>
      <c r="G42" s="90">
        <v>50</v>
      </c>
      <c r="H42" s="90"/>
      <c r="I42" s="90"/>
      <c r="J42" s="91">
        <v>0.15</v>
      </c>
      <c r="K42" s="90"/>
      <c r="L42" s="91">
        <v>0.35</v>
      </c>
      <c r="M42" s="90"/>
      <c r="N42" s="92">
        <v>0.5</v>
      </c>
    </row>
    <row r="43" spans="1:14" ht="30" customHeight="1">
      <c r="A43" s="111"/>
      <c r="B43" s="101" t="s">
        <v>167</v>
      </c>
      <c r="C43" s="104"/>
      <c r="D43" s="105"/>
      <c r="E43" s="68" t="s">
        <v>148</v>
      </c>
      <c r="F43" s="90"/>
      <c r="G43" s="90">
        <v>2000</v>
      </c>
      <c r="H43" s="90"/>
      <c r="I43" s="90"/>
      <c r="J43" s="91">
        <v>0.15</v>
      </c>
      <c r="K43" s="90"/>
      <c r="L43" s="91">
        <v>0.35</v>
      </c>
      <c r="M43" s="90"/>
      <c r="N43" s="92">
        <v>0.5</v>
      </c>
    </row>
    <row r="44" spans="1:14" ht="30" customHeight="1">
      <c r="A44" s="111"/>
      <c r="B44" s="131" t="s">
        <v>88</v>
      </c>
      <c r="C44" s="131"/>
      <c r="D44" s="131"/>
      <c r="E44" s="73"/>
      <c r="F44" s="73"/>
      <c r="G44" s="73"/>
      <c r="H44" s="73"/>
      <c r="I44" s="73"/>
      <c r="J44" s="73"/>
      <c r="K44" s="73"/>
      <c r="L44" s="73"/>
      <c r="M44" s="73"/>
      <c r="N44" s="81"/>
    </row>
    <row r="45" spans="1:14" ht="30" customHeight="1">
      <c r="A45" s="111" t="s">
        <v>89</v>
      </c>
      <c r="B45" s="122" t="s">
        <v>90</v>
      </c>
      <c r="C45" s="122"/>
      <c r="D45" s="122"/>
      <c r="E45" s="74" t="s">
        <v>108</v>
      </c>
      <c r="F45" s="75"/>
      <c r="G45" s="75"/>
      <c r="H45" s="76">
        <f>SUM(H46:H50)</f>
        <v>0</v>
      </c>
      <c r="I45" s="76">
        <f>SUM(I46:I50)</f>
        <v>0</v>
      </c>
      <c r="J45" s="76">
        <f>SUM(J46:J50)</f>
        <v>0</v>
      </c>
      <c r="K45" s="76">
        <f>SUM(K46:K50)</f>
        <v>0</v>
      </c>
      <c r="L45" s="76"/>
      <c r="M45" s="76">
        <f>SUM(M46:M50)</f>
        <v>0</v>
      </c>
      <c r="N45" s="82"/>
    </row>
    <row r="46" spans="1:14" ht="31.5" customHeight="1">
      <c r="A46" s="111"/>
      <c r="B46" s="106"/>
      <c r="C46" s="106" t="s">
        <v>92</v>
      </c>
      <c r="D46" s="106"/>
      <c r="E46" s="68" t="s">
        <v>66</v>
      </c>
      <c r="F46" s="69"/>
      <c r="G46" s="69">
        <v>20000</v>
      </c>
      <c r="H46" s="69">
        <v>0</v>
      </c>
      <c r="I46" s="69">
        <v>0</v>
      </c>
      <c r="J46" s="70"/>
      <c r="K46" s="69"/>
      <c r="L46" s="70">
        <v>0.25</v>
      </c>
      <c r="M46" s="69"/>
      <c r="N46" s="79">
        <v>0.75</v>
      </c>
    </row>
    <row r="47" spans="1:14" ht="31.5" customHeight="1">
      <c r="A47" s="111"/>
      <c r="B47" s="106"/>
      <c r="C47" s="106" t="s">
        <v>125</v>
      </c>
      <c r="D47" s="106"/>
      <c r="E47" s="68" t="s">
        <v>75</v>
      </c>
      <c r="F47" s="69"/>
      <c r="G47" s="69">
        <v>200</v>
      </c>
      <c r="H47" s="69"/>
      <c r="I47" s="69"/>
      <c r="J47" s="70"/>
      <c r="K47" s="69"/>
      <c r="L47" s="70">
        <v>0.7</v>
      </c>
      <c r="M47" s="69"/>
      <c r="N47" s="79">
        <v>0.3</v>
      </c>
    </row>
    <row r="48" spans="1:14" ht="31.5" customHeight="1">
      <c r="A48" s="111"/>
      <c r="B48" s="106"/>
      <c r="C48" s="106" t="s">
        <v>126</v>
      </c>
      <c r="D48" s="106"/>
      <c r="E48" s="68" t="s">
        <v>127</v>
      </c>
      <c r="F48" s="69"/>
      <c r="G48" s="69">
        <v>120</v>
      </c>
      <c r="H48" s="69"/>
      <c r="I48" s="69"/>
      <c r="J48" s="70"/>
      <c r="K48" s="69"/>
      <c r="L48" s="70">
        <v>0.6</v>
      </c>
      <c r="M48" s="69"/>
      <c r="N48" s="79">
        <v>0.4</v>
      </c>
    </row>
    <row r="49" spans="1:14" ht="31.5" customHeight="1">
      <c r="A49" s="123"/>
      <c r="B49" s="108"/>
      <c r="C49" s="101" t="s">
        <v>164</v>
      </c>
      <c r="D49" s="105"/>
      <c r="E49" s="96" t="s">
        <v>165</v>
      </c>
      <c r="F49" s="97"/>
      <c r="G49" s="97">
        <v>80</v>
      </c>
      <c r="H49" s="97"/>
      <c r="I49" s="97"/>
      <c r="J49" s="98"/>
      <c r="K49" s="97"/>
      <c r="L49" s="98">
        <v>0.5</v>
      </c>
      <c r="M49" s="97"/>
      <c r="N49" s="99">
        <v>0.5</v>
      </c>
    </row>
    <row r="50" spans="1:14" ht="31.5" customHeight="1" thickBot="1">
      <c r="A50" s="124"/>
      <c r="B50" s="125"/>
      <c r="C50" s="125" t="s">
        <v>166</v>
      </c>
      <c r="D50" s="125"/>
      <c r="E50" s="83" t="s">
        <v>151</v>
      </c>
      <c r="F50" s="84"/>
      <c r="G50" s="84">
        <v>1</v>
      </c>
      <c r="H50" s="84"/>
      <c r="I50" s="84"/>
      <c r="J50" s="85"/>
      <c r="K50" s="84"/>
      <c r="L50" s="85">
        <v>0.5</v>
      </c>
      <c r="M50" s="84">
        <v>0</v>
      </c>
      <c r="N50" s="86">
        <v>0.5</v>
      </c>
    </row>
    <row r="51" ht="13.5" customHeight="1"/>
    <row r="53" ht="13.5" customHeight="1"/>
    <row r="57" ht="13.5" customHeight="1"/>
    <row r="58" ht="13.5" customHeight="1"/>
    <row r="59" ht="13.5" customHeight="1"/>
    <row r="60" ht="13.5" customHeight="1"/>
    <row r="62" ht="13.5" customHeight="1"/>
    <row r="63" ht="13.5" customHeight="1"/>
    <row r="65" ht="13.5" customHeight="1"/>
  </sheetData>
  <sheetProtection/>
  <mergeCells count="64">
    <mergeCell ref="A4:A6"/>
    <mergeCell ref="B17:B20"/>
    <mergeCell ref="B44:D44"/>
    <mergeCell ref="B31:D31"/>
    <mergeCell ref="B38:D38"/>
    <mergeCell ref="B39:D39"/>
    <mergeCell ref="B37:D37"/>
    <mergeCell ref="B27:D27"/>
    <mergeCell ref="C28:D28"/>
    <mergeCell ref="A1:N1"/>
    <mergeCell ref="B45:D45"/>
    <mergeCell ref="A45:A50"/>
    <mergeCell ref="C46:D46"/>
    <mergeCell ref="C50:D50"/>
    <mergeCell ref="B46:B50"/>
    <mergeCell ref="B4:D6"/>
    <mergeCell ref="E4:E6"/>
    <mergeCell ref="F4:F6"/>
    <mergeCell ref="C49:D49"/>
    <mergeCell ref="H4:H6"/>
    <mergeCell ref="I4:N4"/>
    <mergeCell ref="I5:J5"/>
    <mergeCell ref="K5:L5"/>
    <mergeCell ref="M5:N5"/>
    <mergeCell ref="C17:C18"/>
    <mergeCell ref="C11:D11"/>
    <mergeCell ref="B13:D13"/>
    <mergeCell ref="B14:B15"/>
    <mergeCell ref="B9:B10"/>
    <mergeCell ref="B2:N2"/>
    <mergeCell ref="C32:D32"/>
    <mergeCell ref="C33:D33"/>
    <mergeCell ref="B34:D34"/>
    <mergeCell ref="B7:D7"/>
    <mergeCell ref="B16:D16"/>
    <mergeCell ref="B26:D26"/>
    <mergeCell ref="B32:B33"/>
    <mergeCell ref="G4:G6"/>
    <mergeCell ref="C19:D19"/>
    <mergeCell ref="C47:D47"/>
    <mergeCell ref="C48:D48"/>
    <mergeCell ref="B28:B30"/>
    <mergeCell ref="C30:D30"/>
    <mergeCell ref="A7:A44"/>
    <mergeCell ref="B8:D8"/>
    <mergeCell ref="C9:D9"/>
    <mergeCell ref="C10:D10"/>
    <mergeCell ref="C12:D12"/>
    <mergeCell ref="C29:D29"/>
    <mergeCell ref="C14:D14"/>
    <mergeCell ref="C15:D15"/>
    <mergeCell ref="B22:D22"/>
    <mergeCell ref="B11:B12"/>
    <mergeCell ref="C20:D20"/>
    <mergeCell ref="B21:D21"/>
    <mergeCell ref="B23:D23"/>
    <mergeCell ref="B35:D35"/>
    <mergeCell ref="B40:D40"/>
    <mergeCell ref="B41:D41"/>
    <mergeCell ref="B42:D42"/>
    <mergeCell ref="B43:D43"/>
    <mergeCell ref="B24:D24"/>
    <mergeCell ref="B25:D25"/>
    <mergeCell ref="B36:D36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zoomScalePageLayoutView="0" workbookViewId="0" topLeftCell="K1">
      <selection activeCell="A1" sqref="A1:AN1"/>
    </sheetView>
  </sheetViews>
  <sheetFormatPr defaultColWidth="8.88671875" defaultRowHeight="13.5"/>
  <cols>
    <col min="1" max="1" width="10.5546875" style="0" hidden="1" customWidth="1"/>
    <col min="2" max="2" width="0" style="0" hidden="1" customWidth="1"/>
    <col min="3" max="3" width="8.88671875" style="0" hidden="1" customWidth="1"/>
    <col min="4" max="4" width="0" style="0" hidden="1" customWidth="1"/>
    <col min="5" max="5" width="9.77734375" style="0" hidden="1" customWidth="1"/>
    <col min="6" max="6" width="5.99609375" style="0" hidden="1" customWidth="1"/>
    <col min="7" max="7" width="6.4453125" style="0" hidden="1" customWidth="1"/>
    <col min="8" max="8" width="0" style="0" hidden="1" customWidth="1"/>
    <col min="9" max="9" width="6.6640625" style="0" hidden="1" customWidth="1"/>
    <col min="10" max="10" width="10.6640625" style="0" hidden="1" customWidth="1"/>
    <col min="12" max="12" width="8.88671875" style="0" customWidth="1"/>
    <col min="13" max="13" width="8.21484375" style="0" customWidth="1"/>
    <col min="14" max="16" width="7.4453125" style="0" customWidth="1"/>
    <col min="17" max="17" width="8.21484375" style="0" customWidth="1"/>
    <col min="18" max="18" width="7.4453125" style="0" customWidth="1"/>
    <col min="19" max="20" width="9.88671875" style="0" customWidth="1"/>
    <col min="21" max="21" width="8.88671875" style="0" customWidth="1"/>
    <col min="22" max="26" width="9.99609375" style="0" customWidth="1"/>
    <col min="27" max="27" width="11.5546875" style="0" customWidth="1"/>
    <col min="28" max="33" width="14.6640625" style="0" customWidth="1"/>
    <col min="34" max="34" width="17.6640625" style="0" customWidth="1"/>
    <col min="35" max="37" width="14.4453125" style="0" customWidth="1"/>
    <col min="38" max="38" width="14.10546875" style="0" customWidth="1"/>
    <col min="39" max="39" width="15.5546875" style="0" bestFit="1" customWidth="1"/>
    <col min="41" max="41" width="14.4453125" style="0" customWidth="1"/>
    <col min="42" max="42" width="16.3359375" style="0" customWidth="1"/>
    <col min="43" max="44" width="14.4453125" style="0" customWidth="1"/>
    <col min="45" max="45" width="17.10546875" style="0" customWidth="1"/>
  </cols>
  <sheetData>
    <row r="1" spans="1:40" ht="57.75" customHeight="1" thickBot="1">
      <c r="A1" s="113" t="s">
        <v>170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1:45" ht="33.75" customHeight="1">
      <c r="A2" s="6" t="s">
        <v>13</v>
      </c>
      <c r="B2" s="6" t="s">
        <v>41</v>
      </c>
      <c r="C2" s="6" t="s">
        <v>3</v>
      </c>
      <c r="D2" s="6" t="s">
        <v>4</v>
      </c>
      <c r="E2" s="6" t="s">
        <v>12</v>
      </c>
      <c r="F2" s="6" t="s">
        <v>10</v>
      </c>
      <c r="G2" s="6" t="s">
        <v>9</v>
      </c>
      <c r="H2" s="6" t="s">
        <v>8</v>
      </c>
      <c r="I2" s="6" t="s">
        <v>42</v>
      </c>
      <c r="K2" s="139" t="s">
        <v>13</v>
      </c>
      <c r="L2" s="139" t="s">
        <v>41</v>
      </c>
      <c r="M2" s="143" t="s">
        <v>162</v>
      </c>
      <c r="N2" s="144"/>
      <c r="O2" s="143" t="s">
        <v>163</v>
      </c>
      <c r="P2" s="144"/>
      <c r="Q2" s="141" t="s">
        <v>152</v>
      </c>
      <c r="R2" s="142"/>
      <c r="S2" s="133" t="s">
        <v>63</v>
      </c>
      <c r="T2" s="133" t="s">
        <v>153</v>
      </c>
      <c r="U2" s="133" t="s">
        <v>67</v>
      </c>
      <c r="V2" s="133" t="s">
        <v>130</v>
      </c>
      <c r="W2" s="133" t="s">
        <v>154</v>
      </c>
      <c r="X2" s="133" t="s">
        <v>155</v>
      </c>
      <c r="Y2" s="133" t="s">
        <v>156</v>
      </c>
      <c r="Z2" s="133" t="s">
        <v>94</v>
      </c>
      <c r="AA2" s="151" t="s">
        <v>95</v>
      </c>
      <c r="AB2" s="154"/>
      <c r="AC2" s="152"/>
      <c r="AD2" s="151" t="s">
        <v>98</v>
      </c>
      <c r="AE2" s="152"/>
      <c r="AF2" s="153" t="s">
        <v>68</v>
      </c>
      <c r="AG2" s="133" t="s">
        <v>157</v>
      </c>
      <c r="AH2" s="145" t="s">
        <v>93</v>
      </c>
      <c r="AI2" s="145" t="s">
        <v>131</v>
      </c>
      <c r="AJ2" s="145" t="s">
        <v>158</v>
      </c>
      <c r="AK2" s="145" t="s">
        <v>159</v>
      </c>
      <c r="AL2" s="133" t="s">
        <v>132</v>
      </c>
      <c r="AM2" s="133" t="s">
        <v>160</v>
      </c>
      <c r="AN2" s="137" t="s">
        <v>65</v>
      </c>
      <c r="AO2" s="147" t="s">
        <v>101</v>
      </c>
      <c r="AP2" s="148"/>
      <c r="AQ2" s="148"/>
      <c r="AR2" s="148"/>
      <c r="AS2" s="149"/>
    </row>
    <row r="3" spans="1:45" ht="30" customHeight="1">
      <c r="A3" s="6"/>
      <c r="B3" s="6"/>
      <c r="C3" s="6"/>
      <c r="D3" s="6"/>
      <c r="E3" s="6"/>
      <c r="F3" s="6"/>
      <c r="G3" s="6"/>
      <c r="H3" s="6"/>
      <c r="I3" s="6"/>
      <c r="K3" s="140"/>
      <c r="L3" s="140"/>
      <c r="M3" s="8" t="s">
        <v>61</v>
      </c>
      <c r="N3" s="8" t="s">
        <v>62</v>
      </c>
      <c r="O3" s="8" t="s">
        <v>61</v>
      </c>
      <c r="P3" s="8" t="s">
        <v>62</v>
      </c>
      <c r="Q3" s="8" t="s">
        <v>61</v>
      </c>
      <c r="R3" s="8" t="s">
        <v>62</v>
      </c>
      <c r="S3" s="134"/>
      <c r="T3" s="134"/>
      <c r="U3" s="136"/>
      <c r="V3" s="136"/>
      <c r="W3" s="135"/>
      <c r="X3" s="135"/>
      <c r="Y3" s="135"/>
      <c r="Z3" s="134"/>
      <c r="AA3" s="35" t="s">
        <v>96</v>
      </c>
      <c r="AB3" s="35" t="s">
        <v>97</v>
      </c>
      <c r="AC3" s="36" t="s">
        <v>129</v>
      </c>
      <c r="AD3" s="35" t="s">
        <v>99</v>
      </c>
      <c r="AE3" s="35" t="s">
        <v>100</v>
      </c>
      <c r="AF3" s="136"/>
      <c r="AG3" s="136"/>
      <c r="AH3" s="150"/>
      <c r="AI3" s="150"/>
      <c r="AJ3" s="146"/>
      <c r="AK3" s="146"/>
      <c r="AL3" s="134"/>
      <c r="AM3" s="109"/>
      <c r="AN3" s="138"/>
      <c r="AO3" s="59" t="s">
        <v>102</v>
      </c>
      <c r="AP3" s="59" t="s">
        <v>133</v>
      </c>
      <c r="AQ3" s="95" t="s">
        <v>134</v>
      </c>
      <c r="AR3" s="95" t="s">
        <v>168</v>
      </c>
      <c r="AS3" s="95" t="s">
        <v>161</v>
      </c>
    </row>
    <row r="4" spans="1:45" ht="30" customHeight="1">
      <c r="A4" s="6"/>
      <c r="B4" s="6"/>
      <c r="C4" s="6"/>
      <c r="D4" s="6"/>
      <c r="E4" s="6"/>
      <c r="F4" s="6"/>
      <c r="G4" s="6"/>
      <c r="H4" s="6"/>
      <c r="I4" s="6"/>
      <c r="K4" s="27" t="s">
        <v>82</v>
      </c>
      <c r="L4" s="27">
        <f>SUM(L5,L20)</f>
        <v>0</v>
      </c>
      <c r="M4" s="27">
        <f>SUM(M5,M20)</f>
        <v>0</v>
      </c>
      <c r="N4" s="27">
        <f>SUM(N5,N20)</f>
        <v>0</v>
      </c>
      <c r="O4" s="27"/>
      <c r="P4" s="27"/>
      <c r="Q4" s="27">
        <f>SUM(Q5,Q20)</f>
        <v>0</v>
      </c>
      <c r="R4" s="27">
        <f>SUM(R5,R20)</f>
        <v>0</v>
      </c>
      <c r="S4" s="27">
        <f>SUM(S5,S20)</f>
        <v>0</v>
      </c>
      <c r="T4" s="27"/>
      <c r="U4" s="27">
        <f>SUM(U5,U20)</f>
        <v>0</v>
      </c>
      <c r="V4" s="27">
        <f>SUM(V5,V20)</f>
        <v>0</v>
      </c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>
        <f>SUM(AH5,AH20)</f>
        <v>0</v>
      </c>
      <c r="AI4" s="27">
        <f>SUM(AI5,AI20)</f>
        <v>0</v>
      </c>
      <c r="AJ4" s="38"/>
      <c r="AK4" s="38"/>
      <c r="AL4" s="38"/>
      <c r="AM4" s="38"/>
      <c r="AN4" s="38">
        <f>SUM(AN5,AN20)</f>
        <v>0</v>
      </c>
      <c r="AO4" s="44">
        <f>SUM(AO5,AO20)</f>
        <v>0</v>
      </c>
      <c r="AP4" s="27">
        <f>SUM(AP5,AP20)</f>
        <v>0</v>
      </c>
      <c r="AQ4" s="27">
        <f>SUM(AQ5,AQ20)</f>
        <v>0</v>
      </c>
      <c r="AR4" s="38"/>
      <c r="AS4" s="45">
        <f>SUM(AS5,AS20)</f>
        <v>0</v>
      </c>
    </row>
    <row r="5" spans="1:45" ht="24.75" customHeight="1">
      <c r="A5" s="6" t="s">
        <v>41</v>
      </c>
      <c r="B5" s="6" t="e">
        <f>SUM(#REF!,#REF!)</f>
        <v>#REF!</v>
      </c>
      <c r="C5" s="6" t="e">
        <f>SUM(#REF!,#REF!)</f>
        <v>#REF!</v>
      </c>
      <c r="D5" s="6" t="e">
        <f>SUM(#REF!,#REF!)</f>
        <v>#REF!</v>
      </c>
      <c r="E5" s="6" t="e">
        <f>SUM(#REF!,#REF!)</f>
        <v>#REF!</v>
      </c>
      <c r="F5" s="6" t="e">
        <f>SUM(#REF!,#REF!)</f>
        <v>#REF!</v>
      </c>
      <c r="G5" s="6" t="e">
        <f>SUM(#REF!,#REF!)</f>
        <v>#REF!</v>
      </c>
      <c r="H5" s="6" t="e">
        <f>SUM(#REF!,#REF!)</f>
        <v>#REF!</v>
      </c>
      <c r="I5" s="6" t="e">
        <f>SUM(#REF!,#REF!)</f>
        <v>#REF!</v>
      </c>
      <c r="K5" s="26" t="s">
        <v>41</v>
      </c>
      <c r="L5" s="26">
        <f>SUM(L6:L19)</f>
        <v>0</v>
      </c>
      <c r="M5" s="26">
        <f>SUM(M6:M19)</f>
        <v>0</v>
      </c>
      <c r="N5" s="26">
        <f>SUM(N6:N19)</f>
        <v>0</v>
      </c>
      <c r="O5" s="26"/>
      <c r="P5" s="26"/>
      <c r="Q5" s="26">
        <f>SUM(Q6:Q19)</f>
        <v>0</v>
      </c>
      <c r="R5" s="26">
        <f>SUM(R6:R19)</f>
        <v>0</v>
      </c>
      <c r="S5" s="26">
        <f>SUM(S6:S19)</f>
        <v>0</v>
      </c>
      <c r="T5" s="26"/>
      <c r="U5" s="26">
        <f>SUM(U6:U19)</f>
        <v>0</v>
      </c>
      <c r="V5" s="26">
        <f>SUM(V6:V19)</f>
        <v>0</v>
      </c>
      <c r="W5" s="26"/>
      <c r="X5" s="26"/>
      <c r="Y5" s="26"/>
      <c r="Z5" s="26"/>
      <c r="AA5" s="26"/>
      <c r="AB5" s="26"/>
      <c r="AC5" s="26"/>
      <c r="AD5" s="26"/>
      <c r="AE5" s="26"/>
      <c r="AF5" s="26">
        <f>SUM(AF6:AF19)</f>
        <v>0</v>
      </c>
      <c r="AG5" s="26">
        <f>SUM(AG6:AG19)</f>
        <v>0</v>
      </c>
      <c r="AH5" s="26">
        <f>SUM(AH6:AH19)</f>
        <v>0</v>
      </c>
      <c r="AI5" s="26">
        <f>SUM(AI6:AI19)</f>
        <v>0</v>
      </c>
      <c r="AJ5" s="39"/>
      <c r="AK5" s="39"/>
      <c r="AL5" s="39"/>
      <c r="AM5" s="39"/>
      <c r="AN5" s="39">
        <f>SUM(AN6:AN19)</f>
        <v>0</v>
      </c>
      <c r="AO5" s="46">
        <f>SUM(AO6:AO19)</f>
        <v>0</v>
      </c>
      <c r="AP5" s="26">
        <f>SUM(AP6:AP19)</f>
        <v>0</v>
      </c>
      <c r="AQ5" s="26">
        <f>SUM(AQ6:AQ19)</f>
        <v>0</v>
      </c>
      <c r="AR5" s="39"/>
      <c r="AS5" s="47">
        <f>SUM(AS6:AS19)</f>
        <v>0</v>
      </c>
    </row>
    <row r="6" spans="1:45" s="20" customFormat="1" ht="24.75" customHeight="1">
      <c r="A6" s="19" t="s">
        <v>80</v>
      </c>
      <c r="B6" s="19">
        <f>SUM(C6:I6)</f>
        <v>30</v>
      </c>
      <c r="C6" s="19">
        <v>15</v>
      </c>
      <c r="D6" s="19">
        <v>11</v>
      </c>
      <c r="E6" s="19"/>
      <c r="F6" s="19"/>
      <c r="G6" s="19"/>
      <c r="H6" s="19">
        <v>2</v>
      </c>
      <c r="I6" s="19">
        <v>2</v>
      </c>
      <c r="K6" s="21" t="s">
        <v>80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40"/>
      <c r="AK6" s="40"/>
      <c r="AL6" s="40"/>
      <c r="AM6" s="40"/>
      <c r="AN6" s="40"/>
      <c r="AO6" s="48"/>
      <c r="AP6" s="21"/>
      <c r="AQ6" s="21"/>
      <c r="AR6" s="40"/>
      <c r="AS6" s="49"/>
    </row>
    <row r="7" spans="1:45" s="20" customFormat="1" ht="24.75" customHeight="1">
      <c r="A7" s="19" t="s">
        <v>14</v>
      </c>
      <c r="B7" s="19">
        <f aca="true" t="shared" si="0" ref="B7:B19">SUM(C7:I7)</f>
        <v>236</v>
      </c>
      <c r="C7" s="19">
        <v>100</v>
      </c>
      <c r="D7" s="19">
        <v>38</v>
      </c>
      <c r="E7" s="19">
        <v>64</v>
      </c>
      <c r="F7" s="19">
        <v>24</v>
      </c>
      <c r="G7" s="19">
        <v>8</v>
      </c>
      <c r="H7" s="19"/>
      <c r="I7" s="19">
        <v>2</v>
      </c>
      <c r="K7" s="21" t="s">
        <v>14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40"/>
      <c r="AK7" s="40"/>
      <c r="AL7" s="40"/>
      <c r="AM7" s="40"/>
      <c r="AN7" s="40"/>
      <c r="AO7" s="48"/>
      <c r="AP7" s="21"/>
      <c r="AQ7" s="21"/>
      <c r="AR7" s="40"/>
      <c r="AS7" s="49"/>
    </row>
    <row r="8" spans="1:45" s="23" customFormat="1" ht="24.75" customHeight="1">
      <c r="A8" s="22" t="s">
        <v>15</v>
      </c>
      <c r="B8" s="22">
        <f t="shared" si="0"/>
        <v>19</v>
      </c>
      <c r="C8" s="22">
        <v>19</v>
      </c>
      <c r="D8" s="22"/>
      <c r="E8" s="22"/>
      <c r="F8" s="22"/>
      <c r="G8" s="22"/>
      <c r="H8" s="22"/>
      <c r="I8" s="22"/>
      <c r="K8" s="24" t="s">
        <v>15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1"/>
      <c r="AG8" s="21"/>
      <c r="AH8" s="24"/>
      <c r="AI8" s="24"/>
      <c r="AJ8" s="41"/>
      <c r="AK8" s="41"/>
      <c r="AL8" s="40"/>
      <c r="AM8" s="40"/>
      <c r="AN8" s="41"/>
      <c r="AO8" s="50"/>
      <c r="AP8" s="24"/>
      <c r="AQ8" s="24"/>
      <c r="AR8" s="41"/>
      <c r="AS8" s="51"/>
    </row>
    <row r="9" spans="1:45" s="23" customFormat="1" ht="24.75" customHeight="1">
      <c r="A9" s="22" t="s">
        <v>16</v>
      </c>
      <c r="B9" s="22">
        <f t="shared" si="0"/>
        <v>27</v>
      </c>
      <c r="C9" s="22">
        <v>19</v>
      </c>
      <c r="D9" s="22">
        <v>6</v>
      </c>
      <c r="E9" s="22"/>
      <c r="F9" s="22"/>
      <c r="G9" s="22"/>
      <c r="H9" s="22">
        <v>1</v>
      </c>
      <c r="I9" s="22">
        <v>1</v>
      </c>
      <c r="K9" s="24" t="s">
        <v>16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1"/>
      <c r="AG9" s="21"/>
      <c r="AH9" s="24"/>
      <c r="AI9" s="24"/>
      <c r="AJ9" s="41"/>
      <c r="AK9" s="41"/>
      <c r="AL9" s="40"/>
      <c r="AM9" s="40"/>
      <c r="AN9" s="41"/>
      <c r="AO9" s="50"/>
      <c r="AP9" s="24"/>
      <c r="AQ9" s="24"/>
      <c r="AR9" s="41"/>
      <c r="AS9" s="51"/>
    </row>
    <row r="10" spans="1:45" s="23" customFormat="1" ht="24.75" customHeight="1">
      <c r="A10" s="22" t="s">
        <v>17</v>
      </c>
      <c r="B10" s="22">
        <f t="shared" si="0"/>
        <v>12</v>
      </c>
      <c r="C10" s="22">
        <v>7</v>
      </c>
      <c r="D10" s="22">
        <v>1</v>
      </c>
      <c r="E10" s="22"/>
      <c r="F10" s="22"/>
      <c r="G10" s="22">
        <v>1</v>
      </c>
      <c r="H10" s="22">
        <v>2</v>
      </c>
      <c r="I10" s="22">
        <v>1</v>
      </c>
      <c r="K10" s="24" t="s">
        <v>17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1"/>
      <c r="AG10" s="21"/>
      <c r="AH10" s="24"/>
      <c r="AI10" s="24"/>
      <c r="AJ10" s="41"/>
      <c r="AK10" s="41"/>
      <c r="AL10" s="40"/>
      <c r="AM10" s="40"/>
      <c r="AN10" s="41"/>
      <c r="AO10" s="50"/>
      <c r="AP10" s="24"/>
      <c r="AQ10" s="24"/>
      <c r="AR10" s="41"/>
      <c r="AS10" s="51"/>
    </row>
    <row r="11" spans="1:45" s="23" customFormat="1" ht="24.75" customHeight="1">
      <c r="A11" s="22" t="s">
        <v>18</v>
      </c>
      <c r="B11" s="22">
        <f t="shared" si="0"/>
        <v>27</v>
      </c>
      <c r="C11" s="22">
        <v>18</v>
      </c>
      <c r="D11" s="22">
        <v>3</v>
      </c>
      <c r="E11" s="22"/>
      <c r="F11" s="22"/>
      <c r="G11" s="22">
        <v>1</v>
      </c>
      <c r="H11" s="22">
        <v>4</v>
      </c>
      <c r="I11" s="22">
        <v>1</v>
      </c>
      <c r="K11" s="24" t="s">
        <v>18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1"/>
      <c r="AG11" s="21"/>
      <c r="AH11" s="24"/>
      <c r="AI11" s="24"/>
      <c r="AJ11" s="41"/>
      <c r="AK11" s="41"/>
      <c r="AL11" s="40"/>
      <c r="AM11" s="40"/>
      <c r="AN11" s="41"/>
      <c r="AO11" s="50"/>
      <c r="AP11" s="24"/>
      <c r="AQ11" s="24"/>
      <c r="AR11" s="41"/>
      <c r="AS11" s="51"/>
    </row>
    <row r="12" spans="1:45" s="23" customFormat="1" ht="24.75" customHeight="1">
      <c r="A12" s="22" t="s">
        <v>19</v>
      </c>
      <c r="B12" s="22">
        <f t="shared" si="0"/>
        <v>6</v>
      </c>
      <c r="C12" s="22">
        <v>5</v>
      </c>
      <c r="D12" s="22"/>
      <c r="E12" s="22"/>
      <c r="F12" s="22"/>
      <c r="G12" s="22"/>
      <c r="H12" s="22">
        <v>1</v>
      </c>
      <c r="I12" s="22"/>
      <c r="K12" s="24" t="s">
        <v>19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1"/>
      <c r="AG12" s="21"/>
      <c r="AH12" s="24"/>
      <c r="AI12" s="24"/>
      <c r="AJ12" s="41"/>
      <c r="AK12" s="41"/>
      <c r="AL12" s="40"/>
      <c r="AM12" s="40"/>
      <c r="AN12" s="41"/>
      <c r="AO12" s="50"/>
      <c r="AP12" s="24"/>
      <c r="AQ12" s="24"/>
      <c r="AR12" s="41"/>
      <c r="AS12" s="51"/>
    </row>
    <row r="13" spans="1:45" s="23" customFormat="1" ht="24.75" customHeight="1">
      <c r="A13" s="22" t="s">
        <v>20</v>
      </c>
      <c r="B13" s="22">
        <f t="shared" si="0"/>
        <v>7</v>
      </c>
      <c r="C13" s="22">
        <v>4</v>
      </c>
      <c r="D13" s="22">
        <v>3</v>
      </c>
      <c r="E13" s="22"/>
      <c r="F13" s="22"/>
      <c r="G13" s="22"/>
      <c r="H13" s="22"/>
      <c r="I13" s="22"/>
      <c r="K13" s="24" t="s">
        <v>20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1"/>
      <c r="AG13" s="21"/>
      <c r="AH13" s="24"/>
      <c r="AI13" s="24"/>
      <c r="AJ13" s="41"/>
      <c r="AK13" s="41"/>
      <c r="AL13" s="40"/>
      <c r="AM13" s="40"/>
      <c r="AN13" s="41"/>
      <c r="AO13" s="50"/>
      <c r="AP13" s="24"/>
      <c r="AQ13" s="24"/>
      <c r="AR13" s="41"/>
      <c r="AS13" s="51"/>
    </row>
    <row r="14" spans="1:45" s="20" customFormat="1" ht="24.75" customHeight="1">
      <c r="A14" s="19" t="s">
        <v>21</v>
      </c>
      <c r="B14" s="19">
        <f t="shared" si="0"/>
        <v>1</v>
      </c>
      <c r="C14" s="19">
        <v>1</v>
      </c>
      <c r="D14" s="19"/>
      <c r="E14" s="19"/>
      <c r="F14" s="19"/>
      <c r="G14" s="19"/>
      <c r="H14" s="19"/>
      <c r="I14" s="19"/>
      <c r="K14" s="21" t="s">
        <v>21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40"/>
      <c r="AK14" s="40"/>
      <c r="AL14" s="40"/>
      <c r="AM14" s="40"/>
      <c r="AN14" s="40"/>
      <c r="AO14" s="48"/>
      <c r="AP14" s="21"/>
      <c r="AQ14" s="21"/>
      <c r="AR14" s="40"/>
      <c r="AS14" s="49"/>
    </row>
    <row r="15" spans="1:45" s="20" customFormat="1" ht="24.75" customHeight="1">
      <c r="A15" s="19" t="s">
        <v>22</v>
      </c>
      <c r="B15" s="19">
        <f t="shared" si="0"/>
        <v>0</v>
      </c>
      <c r="C15" s="19"/>
      <c r="D15" s="19"/>
      <c r="E15" s="19"/>
      <c r="F15" s="19"/>
      <c r="G15" s="19"/>
      <c r="H15" s="19"/>
      <c r="I15" s="19"/>
      <c r="K15" s="21" t="s">
        <v>22</v>
      </c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40"/>
      <c r="AK15" s="40"/>
      <c r="AL15" s="40"/>
      <c r="AM15" s="40"/>
      <c r="AN15" s="40"/>
      <c r="AO15" s="48"/>
      <c r="AP15" s="21"/>
      <c r="AQ15" s="21"/>
      <c r="AR15" s="40"/>
      <c r="AS15" s="49"/>
    </row>
    <row r="16" spans="1:45" s="23" customFormat="1" ht="24.75" customHeight="1">
      <c r="A16" s="22" t="s">
        <v>23</v>
      </c>
      <c r="B16" s="22">
        <f t="shared" si="0"/>
        <v>0</v>
      </c>
      <c r="C16" s="22"/>
      <c r="D16" s="22"/>
      <c r="E16" s="22"/>
      <c r="F16" s="22"/>
      <c r="G16" s="22"/>
      <c r="H16" s="22"/>
      <c r="I16" s="22"/>
      <c r="K16" s="24" t="s">
        <v>23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1"/>
      <c r="AG16" s="21"/>
      <c r="AH16" s="24"/>
      <c r="AI16" s="24"/>
      <c r="AJ16" s="41"/>
      <c r="AK16" s="41"/>
      <c r="AL16" s="40"/>
      <c r="AM16" s="40"/>
      <c r="AN16" s="41"/>
      <c r="AO16" s="50"/>
      <c r="AP16" s="24"/>
      <c r="AQ16" s="24"/>
      <c r="AR16" s="41"/>
      <c r="AS16" s="51"/>
    </row>
    <row r="17" spans="1:45" s="20" customFormat="1" ht="24.75" customHeight="1">
      <c r="A17" s="19" t="s">
        <v>24</v>
      </c>
      <c r="B17" s="19">
        <f t="shared" si="0"/>
        <v>0</v>
      </c>
      <c r="C17" s="19"/>
      <c r="D17" s="19"/>
      <c r="E17" s="19"/>
      <c r="F17" s="19"/>
      <c r="G17" s="19"/>
      <c r="H17" s="19"/>
      <c r="I17" s="19"/>
      <c r="K17" s="21" t="s">
        <v>24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40"/>
      <c r="AK17" s="40"/>
      <c r="AL17" s="40"/>
      <c r="AM17" s="40"/>
      <c r="AN17" s="40"/>
      <c r="AO17" s="48"/>
      <c r="AP17" s="21"/>
      <c r="AQ17" s="21"/>
      <c r="AR17" s="40"/>
      <c r="AS17" s="49"/>
    </row>
    <row r="18" spans="1:45" s="20" customFormat="1" ht="24.75" customHeight="1">
      <c r="A18" s="19" t="s">
        <v>80</v>
      </c>
      <c r="B18" s="19">
        <f>SUM(C18:I18)</f>
        <v>30</v>
      </c>
      <c r="C18" s="19">
        <v>15</v>
      </c>
      <c r="D18" s="19">
        <v>11</v>
      </c>
      <c r="E18" s="19"/>
      <c r="F18" s="19"/>
      <c r="G18" s="19"/>
      <c r="H18" s="19">
        <v>2</v>
      </c>
      <c r="I18" s="19">
        <v>2</v>
      </c>
      <c r="K18" s="21" t="s">
        <v>25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40"/>
      <c r="AK18" s="40"/>
      <c r="AL18" s="40"/>
      <c r="AM18" s="40"/>
      <c r="AN18" s="40"/>
      <c r="AO18" s="48"/>
      <c r="AP18" s="21"/>
      <c r="AQ18" s="21"/>
      <c r="AR18" s="40"/>
      <c r="AS18" s="49"/>
    </row>
    <row r="19" spans="1:45" s="20" customFormat="1" ht="24.75" customHeight="1">
      <c r="A19" s="19" t="s">
        <v>26</v>
      </c>
      <c r="B19" s="19">
        <f t="shared" si="0"/>
        <v>7</v>
      </c>
      <c r="C19" s="19">
        <v>7</v>
      </c>
      <c r="D19" s="19"/>
      <c r="E19" s="19"/>
      <c r="F19" s="19"/>
      <c r="G19" s="19"/>
      <c r="H19" s="19"/>
      <c r="I19" s="19"/>
      <c r="K19" s="21" t="s">
        <v>26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40"/>
      <c r="AK19" s="40"/>
      <c r="AL19" s="40"/>
      <c r="AM19" s="40"/>
      <c r="AN19" s="40"/>
      <c r="AO19" s="48"/>
      <c r="AP19" s="21"/>
      <c r="AQ19" s="21"/>
      <c r="AR19" s="40"/>
      <c r="AS19" s="49"/>
    </row>
    <row r="20" spans="1:45" s="20" customFormat="1" ht="24.75" customHeight="1">
      <c r="A20" s="19"/>
      <c r="B20" s="19"/>
      <c r="C20" s="19"/>
      <c r="D20" s="19"/>
      <c r="E20" s="19"/>
      <c r="F20" s="19"/>
      <c r="G20" s="19"/>
      <c r="H20" s="19"/>
      <c r="I20" s="19"/>
      <c r="K20" s="25" t="s">
        <v>81</v>
      </c>
      <c r="L20" s="25">
        <f>SUM(L21:L35)</f>
        <v>0</v>
      </c>
      <c r="M20" s="25">
        <f>SUM(M21:M35)</f>
        <v>0</v>
      </c>
      <c r="N20" s="25">
        <f>SUM(N21:N35)</f>
        <v>0</v>
      </c>
      <c r="O20" s="25"/>
      <c r="P20" s="25"/>
      <c r="Q20" s="25">
        <f>SUM(Q21:Q35)</f>
        <v>0</v>
      </c>
      <c r="R20" s="25">
        <f>SUM(R21:R35)</f>
        <v>0</v>
      </c>
      <c r="S20" s="25">
        <f>SUM(S21:S35)</f>
        <v>0</v>
      </c>
      <c r="T20" s="25"/>
      <c r="U20" s="25">
        <f>SUM(U21:U35)</f>
        <v>0</v>
      </c>
      <c r="V20" s="25">
        <f>SUM(V21:V35)</f>
        <v>0</v>
      </c>
      <c r="W20" s="25"/>
      <c r="X20" s="25"/>
      <c r="Y20" s="25"/>
      <c r="Z20" s="25"/>
      <c r="AA20" s="25"/>
      <c r="AB20" s="25"/>
      <c r="AC20" s="25"/>
      <c r="AD20" s="25"/>
      <c r="AE20" s="25"/>
      <c r="AF20" s="25">
        <f>SUM(AF21:AF35)</f>
        <v>0</v>
      </c>
      <c r="AG20" s="25">
        <f>SUM(AG21:AG35)</f>
        <v>0</v>
      </c>
      <c r="AH20" s="25">
        <f>SUM(AH21:AH35)</f>
        <v>0</v>
      </c>
      <c r="AI20" s="25">
        <f>SUM(AI21:AI35)</f>
        <v>0</v>
      </c>
      <c r="AJ20" s="42"/>
      <c r="AK20" s="42"/>
      <c r="AL20" s="42"/>
      <c r="AM20" s="42"/>
      <c r="AN20" s="42">
        <f>SUM(AN21:AN35)</f>
        <v>0</v>
      </c>
      <c r="AO20" s="52">
        <f>SUM(AO21:AO35)</f>
        <v>0</v>
      </c>
      <c r="AP20" s="25">
        <f>SUM(AP21:AP35)</f>
        <v>0</v>
      </c>
      <c r="AQ20" s="25">
        <f>SUM(AQ21:AQ35)</f>
        <v>0</v>
      </c>
      <c r="AR20" s="42"/>
      <c r="AS20" s="53">
        <f>SUM(AS21:AS35)</f>
        <v>0</v>
      </c>
    </row>
    <row r="21" spans="1:45" s="15" customFormat="1" ht="24.75" customHeight="1">
      <c r="A21" s="14" t="s">
        <v>27</v>
      </c>
      <c r="B21" s="14">
        <f aca="true" t="shared" si="1" ref="B21:B33">SUM(C21:I21)</f>
        <v>41</v>
      </c>
      <c r="C21" s="14">
        <v>41</v>
      </c>
      <c r="D21" s="14"/>
      <c r="E21" s="14"/>
      <c r="F21" s="14"/>
      <c r="G21" s="14"/>
      <c r="H21" s="14"/>
      <c r="I21" s="14"/>
      <c r="K21" s="16" t="s">
        <v>27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43"/>
      <c r="AK21" s="43"/>
      <c r="AL21" s="43"/>
      <c r="AM21" s="43"/>
      <c r="AN21" s="43"/>
      <c r="AO21" s="54"/>
      <c r="AP21" s="16"/>
      <c r="AQ21" s="16"/>
      <c r="AR21" s="43"/>
      <c r="AS21" s="55"/>
    </row>
    <row r="22" spans="1:45" s="15" customFormat="1" ht="24.75" customHeight="1">
      <c r="A22" s="14" t="s">
        <v>28</v>
      </c>
      <c r="B22" s="14">
        <f t="shared" si="1"/>
        <v>52</v>
      </c>
      <c r="C22" s="14">
        <v>33</v>
      </c>
      <c r="D22" s="14">
        <v>2</v>
      </c>
      <c r="E22" s="14">
        <v>5</v>
      </c>
      <c r="F22" s="14">
        <v>7</v>
      </c>
      <c r="G22" s="14">
        <v>3</v>
      </c>
      <c r="H22" s="14">
        <v>2</v>
      </c>
      <c r="I22" s="14"/>
      <c r="K22" s="16" t="s">
        <v>28</v>
      </c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43"/>
      <c r="AK22" s="43"/>
      <c r="AL22" s="43"/>
      <c r="AM22" s="43"/>
      <c r="AN22" s="43"/>
      <c r="AO22" s="54"/>
      <c r="AP22" s="16"/>
      <c r="AQ22" s="16"/>
      <c r="AR22" s="43"/>
      <c r="AS22" s="55"/>
    </row>
    <row r="23" spans="1:45" s="15" customFormat="1" ht="24.75" customHeight="1">
      <c r="A23" s="14" t="s">
        <v>11</v>
      </c>
      <c r="B23" s="14">
        <f t="shared" si="1"/>
        <v>23</v>
      </c>
      <c r="C23" s="14">
        <v>12</v>
      </c>
      <c r="D23" s="14"/>
      <c r="E23" s="14"/>
      <c r="F23" s="14">
        <v>1</v>
      </c>
      <c r="G23" s="14"/>
      <c r="H23" s="14">
        <v>10</v>
      </c>
      <c r="I23" s="14"/>
      <c r="K23" s="16" t="s">
        <v>11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43"/>
      <c r="AK23" s="43"/>
      <c r="AL23" s="43"/>
      <c r="AM23" s="43"/>
      <c r="AN23" s="43"/>
      <c r="AO23" s="54"/>
      <c r="AP23" s="16"/>
      <c r="AQ23" s="16"/>
      <c r="AR23" s="43"/>
      <c r="AS23" s="55"/>
    </row>
    <row r="24" spans="1:45" s="15" customFormat="1" ht="24.75" customHeight="1">
      <c r="A24" s="14" t="s">
        <v>29</v>
      </c>
      <c r="B24" s="14">
        <f t="shared" si="1"/>
        <v>14</v>
      </c>
      <c r="C24" s="14">
        <v>11</v>
      </c>
      <c r="D24" s="14">
        <v>1</v>
      </c>
      <c r="E24" s="14"/>
      <c r="F24" s="14"/>
      <c r="G24" s="14">
        <v>1</v>
      </c>
      <c r="H24" s="14"/>
      <c r="I24" s="14">
        <v>1</v>
      </c>
      <c r="K24" s="16" t="s">
        <v>29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43"/>
      <c r="AK24" s="43"/>
      <c r="AL24" s="43"/>
      <c r="AM24" s="43"/>
      <c r="AN24" s="43"/>
      <c r="AO24" s="54"/>
      <c r="AP24" s="16"/>
      <c r="AQ24" s="16"/>
      <c r="AR24" s="43"/>
      <c r="AS24" s="55"/>
    </row>
    <row r="25" spans="1:45" s="15" customFormat="1" ht="24.75" customHeight="1">
      <c r="A25" s="14" t="s">
        <v>30</v>
      </c>
      <c r="B25" s="14">
        <f t="shared" si="1"/>
        <v>160</v>
      </c>
      <c r="C25" s="14">
        <v>91</v>
      </c>
      <c r="D25" s="14">
        <v>27</v>
      </c>
      <c r="E25" s="14">
        <v>25</v>
      </c>
      <c r="F25" s="14">
        <v>10</v>
      </c>
      <c r="G25" s="14">
        <v>7</v>
      </c>
      <c r="H25" s="14"/>
      <c r="I25" s="14"/>
      <c r="K25" s="16" t="s">
        <v>30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43"/>
      <c r="AK25" s="43"/>
      <c r="AL25" s="43"/>
      <c r="AM25" s="43"/>
      <c r="AN25" s="43"/>
      <c r="AO25" s="54"/>
      <c r="AP25" s="16"/>
      <c r="AQ25" s="16"/>
      <c r="AR25" s="43"/>
      <c r="AS25" s="55"/>
    </row>
    <row r="26" spans="1:45" s="15" customFormat="1" ht="24.75" customHeight="1">
      <c r="A26" s="14" t="s">
        <v>31</v>
      </c>
      <c r="B26" s="14">
        <f t="shared" si="1"/>
        <v>104</v>
      </c>
      <c r="C26" s="14">
        <v>55</v>
      </c>
      <c r="D26" s="14">
        <v>12</v>
      </c>
      <c r="E26" s="14">
        <v>36</v>
      </c>
      <c r="F26" s="14"/>
      <c r="G26" s="14"/>
      <c r="H26" s="14">
        <v>1</v>
      </c>
      <c r="I26" s="14"/>
      <c r="K26" s="17" t="s">
        <v>31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43"/>
      <c r="AK26" s="43"/>
      <c r="AL26" s="43"/>
      <c r="AM26" s="43"/>
      <c r="AN26" s="43"/>
      <c r="AO26" s="54"/>
      <c r="AP26" s="16"/>
      <c r="AQ26" s="16"/>
      <c r="AR26" s="43"/>
      <c r="AS26" s="55"/>
    </row>
    <row r="27" spans="1:45" s="15" customFormat="1" ht="24.75" customHeight="1">
      <c r="A27" s="14" t="s">
        <v>32</v>
      </c>
      <c r="B27" s="14">
        <f t="shared" si="1"/>
        <v>83</v>
      </c>
      <c r="C27" s="14">
        <v>30</v>
      </c>
      <c r="D27" s="14">
        <v>39</v>
      </c>
      <c r="E27" s="14">
        <v>3</v>
      </c>
      <c r="F27" s="14">
        <v>9</v>
      </c>
      <c r="G27" s="14">
        <v>2</v>
      </c>
      <c r="H27" s="14"/>
      <c r="I27" s="14"/>
      <c r="K27" s="17" t="s">
        <v>32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43"/>
      <c r="AK27" s="43"/>
      <c r="AL27" s="43"/>
      <c r="AM27" s="43"/>
      <c r="AN27" s="43"/>
      <c r="AO27" s="54"/>
      <c r="AP27" s="16"/>
      <c r="AQ27" s="16"/>
      <c r="AR27" s="43"/>
      <c r="AS27" s="55"/>
    </row>
    <row r="28" spans="1:45" s="15" customFormat="1" ht="24.75" customHeight="1">
      <c r="A28" s="14" t="s">
        <v>33</v>
      </c>
      <c r="B28" s="14">
        <f t="shared" si="1"/>
        <v>0</v>
      </c>
      <c r="C28" s="14"/>
      <c r="D28" s="14"/>
      <c r="E28" s="14"/>
      <c r="F28" s="14"/>
      <c r="G28" s="14"/>
      <c r="H28" s="14"/>
      <c r="I28" s="14"/>
      <c r="K28" s="17" t="s">
        <v>33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43"/>
      <c r="AK28" s="43"/>
      <c r="AL28" s="43"/>
      <c r="AM28" s="43"/>
      <c r="AN28" s="43"/>
      <c r="AO28" s="54"/>
      <c r="AP28" s="16"/>
      <c r="AQ28" s="16"/>
      <c r="AR28" s="43"/>
      <c r="AS28" s="55"/>
    </row>
    <row r="29" spans="1:45" s="15" customFormat="1" ht="24.75" customHeight="1">
      <c r="A29" s="14" t="s">
        <v>34</v>
      </c>
      <c r="B29" s="14">
        <f t="shared" si="1"/>
        <v>1</v>
      </c>
      <c r="C29" s="14">
        <v>1</v>
      </c>
      <c r="D29" s="14"/>
      <c r="E29" s="14"/>
      <c r="F29" s="14"/>
      <c r="G29" s="14"/>
      <c r="H29" s="14"/>
      <c r="I29" s="14"/>
      <c r="K29" s="17" t="s">
        <v>34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43"/>
      <c r="AK29" s="43"/>
      <c r="AL29" s="43"/>
      <c r="AM29" s="43"/>
      <c r="AN29" s="43"/>
      <c r="AO29" s="54"/>
      <c r="AP29" s="16"/>
      <c r="AQ29" s="16"/>
      <c r="AR29" s="43"/>
      <c r="AS29" s="55"/>
    </row>
    <row r="30" spans="1:45" s="15" customFormat="1" ht="24.75" customHeight="1">
      <c r="A30" s="14" t="s">
        <v>35</v>
      </c>
      <c r="B30" s="14">
        <f t="shared" si="1"/>
        <v>4</v>
      </c>
      <c r="C30" s="14">
        <v>4</v>
      </c>
      <c r="D30" s="14"/>
      <c r="E30" s="14"/>
      <c r="F30" s="14"/>
      <c r="G30" s="14"/>
      <c r="H30" s="14"/>
      <c r="I30" s="14"/>
      <c r="K30" s="16" t="s">
        <v>35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43"/>
      <c r="AK30" s="43"/>
      <c r="AL30" s="43"/>
      <c r="AM30" s="43"/>
      <c r="AN30" s="43"/>
      <c r="AO30" s="54"/>
      <c r="AP30" s="16"/>
      <c r="AQ30" s="16"/>
      <c r="AR30" s="43"/>
      <c r="AS30" s="55"/>
    </row>
    <row r="31" spans="1:45" s="15" customFormat="1" ht="24.75" customHeight="1">
      <c r="A31" s="14" t="s">
        <v>38</v>
      </c>
      <c r="B31" s="14">
        <f t="shared" si="1"/>
        <v>4</v>
      </c>
      <c r="C31" s="14">
        <v>4</v>
      </c>
      <c r="D31" s="14"/>
      <c r="E31" s="14"/>
      <c r="F31" s="14"/>
      <c r="G31" s="14"/>
      <c r="H31" s="14"/>
      <c r="I31" s="14"/>
      <c r="K31" s="17" t="s">
        <v>36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43"/>
      <c r="AK31" s="43"/>
      <c r="AL31" s="43"/>
      <c r="AM31" s="43"/>
      <c r="AN31" s="43"/>
      <c r="AO31" s="54"/>
      <c r="AP31" s="16"/>
      <c r="AQ31" s="16"/>
      <c r="AR31" s="43"/>
      <c r="AS31" s="55"/>
    </row>
    <row r="32" spans="1:45" s="15" customFormat="1" ht="24.75" customHeight="1">
      <c r="A32" s="14" t="s">
        <v>39</v>
      </c>
      <c r="B32" s="14">
        <f t="shared" si="1"/>
        <v>10</v>
      </c>
      <c r="C32" s="14">
        <v>10</v>
      </c>
      <c r="D32" s="14"/>
      <c r="E32" s="14"/>
      <c r="F32" s="14"/>
      <c r="G32" s="14"/>
      <c r="H32" s="14"/>
      <c r="I32" s="14"/>
      <c r="K32" s="17" t="s">
        <v>37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43"/>
      <c r="AK32" s="43"/>
      <c r="AL32" s="43"/>
      <c r="AM32" s="43"/>
      <c r="AN32" s="43"/>
      <c r="AO32" s="54"/>
      <c r="AP32" s="16"/>
      <c r="AQ32" s="16"/>
      <c r="AR32" s="43"/>
      <c r="AS32" s="55"/>
    </row>
    <row r="33" spans="1:45" s="15" customFormat="1" ht="24.75" customHeight="1">
      <c r="A33" s="14" t="s">
        <v>40</v>
      </c>
      <c r="B33" s="14">
        <f t="shared" si="1"/>
        <v>0</v>
      </c>
      <c r="C33" s="14"/>
      <c r="D33" s="14"/>
      <c r="E33" s="14"/>
      <c r="F33" s="14"/>
      <c r="G33" s="14"/>
      <c r="H33" s="14"/>
      <c r="I33" s="14"/>
      <c r="K33" s="16" t="s">
        <v>38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43"/>
      <c r="AK33" s="43"/>
      <c r="AL33" s="43"/>
      <c r="AM33" s="43"/>
      <c r="AN33" s="43"/>
      <c r="AO33" s="54"/>
      <c r="AP33" s="16"/>
      <c r="AQ33" s="16"/>
      <c r="AR33" s="43"/>
      <c r="AS33" s="55"/>
    </row>
    <row r="34" spans="11:45" s="15" customFormat="1" ht="24.75" customHeight="1">
      <c r="K34" s="17" t="s">
        <v>60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43"/>
      <c r="AK34" s="43"/>
      <c r="AL34" s="43"/>
      <c r="AM34" s="43"/>
      <c r="AN34" s="43"/>
      <c r="AO34" s="54"/>
      <c r="AP34" s="16"/>
      <c r="AQ34" s="16"/>
      <c r="AR34" s="43"/>
      <c r="AS34" s="55"/>
    </row>
    <row r="35" spans="11:45" s="15" customFormat="1" ht="24" customHeight="1" thickBot="1">
      <c r="K35" s="17" t="s">
        <v>40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43"/>
      <c r="AK35" s="43"/>
      <c r="AL35" s="43"/>
      <c r="AM35" s="43"/>
      <c r="AN35" s="43"/>
      <c r="AO35" s="56"/>
      <c r="AP35" s="57"/>
      <c r="AQ35" s="57"/>
      <c r="AR35" s="100"/>
      <c r="AS35" s="58"/>
    </row>
    <row r="36" spans="11:40" ht="13.5"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1:40" ht="13.5"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</sheetData>
  <sheetProtection/>
  <mergeCells count="26">
    <mergeCell ref="AO2:AS2"/>
    <mergeCell ref="AJ2:AJ3"/>
    <mergeCell ref="AH2:AH3"/>
    <mergeCell ref="AI2:AI3"/>
    <mergeCell ref="Z2:Z3"/>
    <mergeCell ref="AD2:AE2"/>
    <mergeCell ref="AF2:AF3"/>
    <mergeCell ref="AA2:AC2"/>
    <mergeCell ref="AL2:AL3"/>
    <mergeCell ref="AM2:AM3"/>
    <mergeCell ref="AN2:AN3"/>
    <mergeCell ref="A1:AN1"/>
    <mergeCell ref="S2:S3"/>
    <mergeCell ref="U2:U3"/>
    <mergeCell ref="L2:L3"/>
    <mergeCell ref="K2:K3"/>
    <mergeCell ref="Q2:R2"/>
    <mergeCell ref="M2:N2"/>
    <mergeCell ref="AK2:AK3"/>
    <mergeCell ref="O2:P2"/>
    <mergeCell ref="T2:T3"/>
    <mergeCell ref="W2:W3"/>
    <mergeCell ref="X2:X3"/>
    <mergeCell ref="Y2:Y3"/>
    <mergeCell ref="AG2:AG3"/>
    <mergeCell ref="V2:V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B1">
      <selection activeCell="B1" sqref="B1:J1"/>
    </sheetView>
  </sheetViews>
  <sheetFormatPr defaultColWidth="8.88671875" defaultRowHeight="13.5"/>
  <cols>
    <col min="1" max="1" width="5.88671875" style="0" customWidth="1"/>
    <col min="2" max="3" width="6.4453125" style="0" customWidth="1"/>
    <col min="4" max="4" width="16.4453125" style="3" customWidth="1"/>
    <col min="5" max="5" width="24.10546875" style="11" customWidth="1"/>
    <col min="6" max="6" width="10.77734375" style="3" customWidth="1"/>
    <col min="7" max="7" width="9.21484375" style="3" customWidth="1"/>
    <col min="8" max="8" width="14.4453125" style="13" customWidth="1"/>
    <col min="9" max="9" width="17.4453125" style="3" customWidth="1"/>
    <col min="10" max="10" width="13.3359375" style="3" customWidth="1"/>
  </cols>
  <sheetData>
    <row r="1" spans="2:10" ht="22.5">
      <c r="B1" s="161" t="s">
        <v>169</v>
      </c>
      <c r="C1" s="161"/>
      <c r="D1" s="161"/>
      <c r="E1" s="161"/>
      <c r="F1" s="161"/>
      <c r="G1" s="161"/>
      <c r="H1" s="161"/>
      <c r="I1" s="161"/>
      <c r="J1" s="161"/>
    </row>
    <row r="2" spans="2:10" ht="15.75" customHeight="1">
      <c r="B2" s="1"/>
      <c r="C2" s="1"/>
      <c r="D2" s="1"/>
      <c r="E2" s="10"/>
      <c r="F2" s="1"/>
      <c r="G2" s="1"/>
      <c r="H2" s="12"/>
      <c r="I2" s="1"/>
      <c r="J2" s="1"/>
    </row>
    <row r="3" spans="2:10" ht="13.5">
      <c r="B3" s="2"/>
      <c r="C3" s="2"/>
      <c r="D3" s="5"/>
      <c r="I3" s="162" t="s">
        <v>64</v>
      </c>
      <c r="J3" s="162"/>
    </row>
    <row r="4" spans="1:13" s="3" customFormat="1" ht="24.75" customHeight="1">
      <c r="A4" s="155" t="s">
        <v>103</v>
      </c>
      <c r="B4" s="160" t="s">
        <v>6</v>
      </c>
      <c r="C4" s="156" t="s">
        <v>13</v>
      </c>
      <c r="D4" s="156" t="s">
        <v>7</v>
      </c>
      <c r="E4" s="160" t="s">
        <v>2</v>
      </c>
      <c r="F4" s="160"/>
      <c r="G4" s="160" t="s">
        <v>0</v>
      </c>
      <c r="H4" s="158" t="s">
        <v>104</v>
      </c>
      <c r="I4" s="156" t="s">
        <v>5</v>
      </c>
      <c r="J4" s="160" t="s">
        <v>1</v>
      </c>
      <c r="K4" s="4"/>
      <c r="L4" s="4"/>
      <c r="M4" s="4"/>
    </row>
    <row r="5" spans="1:13" s="3" customFormat="1" ht="33" customHeight="1">
      <c r="A5" s="155"/>
      <c r="B5" s="160"/>
      <c r="C5" s="157"/>
      <c r="D5" s="157"/>
      <c r="E5" s="9" t="s">
        <v>70</v>
      </c>
      <c r="F5" s="9" t="s">
        <v>69</v>
      </c>
      <c r="G5" s="160"/>
      <c r="H5" s="159"/>
      <c r="I5" s="157"/>
      <c r="J5" s="160"/>
      <c r="K5" s="4"/>
      <c r="L5" s="4"/>
      <c r="M5" s="4"/>
    </row>
    <row r="6" spans="1:13" s="3" customFormat="1" ht="33" customHeight="1">
      <c r="A6" s="28"/>
      <c r="B6" s="28" t="s">
        <v>91</v>
      </c>
      <c r="C6" s="29"/>
      <c r="D6" s="29"/>
      <c r="E6" s="28"/>
      <c r="F6" s="28"/>
      <c r="G6" s="28"/>
      <c r="H6" s="29"/>
      <c r="I6" s="29"/>
      <c r="J6" s="28"/>
      <c r="K6" s="4"/>
      <c r="L6" s="4"/>
      <c r="M6" s="4"/>
    </row>
    <row r="7" spans="1:13" s="3" customFormat="1" ht="20.25" customHeight="1">
      <c r="A7" s="18">
        <v>1</v>
      </c>
      <c r="B7" s="30"/>
      <c r="C7" s="60" t="s">
        <v>106</v>
      </c>
      <c r="D7" s="31"/>
      <c r="E7" s="30"/>
      <c r="F7" s="30"/>
      <c r="G7" s="30"/>
      <c r="H7" s="32"/>
      <c r="I7" s="30"/>
      <c r="J7" s="31"/>
      <c r="K7" s="4"/>
      <c r="L7" s="4"/>
      <c r="M7" s="4"/>
    </row>
    <row r="8" spans="1:13" s="3" customFormat="1" ht="20.25" customHeight="1">
      <c r="A8" s="18">
        <v>2</v>
      </c>
      <c r="B8" s="30"/>
      <c r="C8" s="60"/>
      <c r="D8" s="31"/>
      <c r="E8" s="30"/>
      <c r="F8" s="30"/>
      <c r="G8" s="30"/>
      <c r="H8" s="32"/>
      <c r="I8" s="30"/>
      <c r="J8" s="31"/>
      <c r="K8" s="4"/>
      <c r="L8" s="4"/>
      <c r="M8" s="4"/>
    </row>
    <row r="9" spans="1:13" s="3" customFormat="1" ht="20.25" customHeight="1">
      <c r="A9" s="18">
        <v>3</v>
      </c>
      <c r="B9" s="30"/>
      <c r="C9" s="60"/>
      <c r="D9" s="30"/>
      <c r="E9" s="30"/>
      <c r="F9" s="30"/>
      <c r="G9" s="30"/>
      <c r="H9" s="33"/>
      <c r="I9" s="30"/>
      <c r="J9" s="30"/>
      <c r="K9" s="4"/>
      <c r="L9" s="4"/>
      <c r="M9" s="4"/>
    </row>
    <row r="10" spans="1:13" s="3" customFormat="1" ht="20.25" customHeight="1">
      <c r="A10" s="18">
        <v>4</v>
      </c>
      <c r="B10" s="30"/>
      <c r="C10" s="60" t="s">
        <v>105</v>
      </c>
      <c r="D10" s="30"/>
      <c r="E10" s="30"/>
      <c r="F10" s="30"/>
      <c r="G10" s="30"/>
      <c r="H10" s="33"/>
      <c r="I10" s="30"/>
      <c r="J10" s="30"/>
      <c r="K10" s="4"/>
      <c r="L10" s="4"/>
      <c r="M10" s="4"/>
    </row>
    <row r="11" spans="1:13" s="3" customFormat="1" ht="20.25" customHeight="1">
      <c r="A11" s="18">
        <v>5</v>
      </c>
      <c r="B11" s="30"/>
      <c r="C11" s="60"/>
      <c r="D11" s="30"/>
      <c r="E11" s="30"/>
      <c r="F11" s="30"/>
      <c r="G11" s="30"/>
      <c r="H11" s="33"/>
      <c r="I11" s="30"/>
      <c r="J11" s="30"/>
      <c r="K11" s="4"/>
      <c r="L11" s="4"/>
      <c r="M11" s="4"/>
    </row>
    <row r="12" spans="1:13" s="3" customFormat="1" ht="20.25" customHeight="1">
      <c r="A12" s="18">
        <v>6</v>
      </c>
      <c r="B12" s="30"/>
      <c r="C12" s="30"/>
      <c r="D12" s="30"/>
      <c r="E12" s="30"/>
      <c r="F12" s="30"/>
      <c r="G12" s="30"/>
      <c r="H12" s="33"/>
      <c r="I12" s="30"/>
      <c r="J12" s="30"/>
      <c r="K12" s="4"/>
      <c r="L12" s="4"/>
      <c r="M12" s="4"/>
    </row>
    <row r="13" spans="1:13" s="3" customFormat="1" ht="20.25" customHeight="1">
      <c r="A13" s="18">
        <v>7</v>
      </c>
      <c r="B13" s="30"/>
      <c r="C13" s="30"/>
      <c r="D13" s="30"/>
      <c r="E13" s="34"/>
      <c r="F13" s="34"/>
      <c r="G13" s="30"/>
      <c r="H13" s="33"/>
      <c r="I13" s="34"/>
      <c r="J13" s="34"/>
      <c r="K13" s="4"/>
      <c r="L13" s="4"/>
      <c r="M13" s="4"/>
    </row>
    <row r="14" spans="1:13" s="3" customFormat="1" ht="20.25" customHeight="1">
      <c r="A14" s="18">
        <v>8</v>
      </c>
      <c r="B14" s="30"/>
      <c r="C14" s="30"/>
      <c r="D14" s="30"/>
      <c r="E14" s="34"/>
      <c r="F14" s="34"/>
      <c r="G14" s="30"/>
      <c r="H14" s="33"/>
      <c r="I14" s="34"/>
      <c r="J14" s="34"/>
      <c r="K14" s="4"/>
      <c r="L14" s="4"/>
      <c r="M14" s="4"/>
    </row>
    <row r="15" spans="1:13" s="3" customFormat="1" ht="20.25" customHeight="1">
      <c r="A15" s="18">
        <v>9</v>
      </c>
      <c r="B15" s="30"/>
      <c r="C15" s="30"/>
      <c r="D15" s="30"/>
      <c r="E15" s="30"/>
      <c r="F15" s="30"/>
      <c r="G15" s="30"/>
      <c r="H15" s="33"/>
      <c r="I15" s="30"/>
      <c r="J15" s="30"/>
      <c r="K15" s="4"/>
      <c r="L15" s="4"/>
      <c r="M15" s="4"/>
    </row>
    <row r="16" spans="1:13" s="3" customFormat="1" ht="20.25" customHeight="1">
      <c r="A16" s="18">
        <v>10</v>
      </c>
      <c r="B16" s="30"/>
      <c r="C16" s="30"/>
      <c r="D16" s="30"/>
      <c r="E16" s="30"/>
      <c r="F16" s="30"/>
      <c r="G16" s="30"/>
      <c r="H16" s="33"/>
      <c r="I16" s="30"/>
      <c r="J16" s="30"/>
      <c r="K16" s="4"/>
      <c r="L16" s="4"/>
      <c r="M16" s="4"/>
    </row>
    <row r="17" spans="1:13" s="3" customFormat="1" ht="20.25" customHeight="1">
      <c r="A17" s="18">
        <v>11</v>
      </c>
      <c r="B17" s="30"/>
      <c r="C17" s="30"/>
      <c r="D17" s="30"/>
      <c r="E17" s="30"/>
      <c r="F17" s="30"/>
      <c r="G17" s="30"/>
      <c r="H17" s="33"/>
      <c r="I17" s="30"/>
      <c r="J17" s="30"/>
      <c r="K17" s="4"/>
      <c r="L17" s="4"/>
      <c r="M17" s="4"/>
    </row>
    <row r="18" spans="1:13" s="3" customFormat="1" ht="20.25" customHeight="1">
      <c r="A18" s="18">
        <v>12</v>
      </c>
      <c r="B18" s="30"/>
      <c r="C18" s="30"/>
      <c r="D18" s="30"/>
      <c r="E18" s="30"/>
      <c r="F18" s="30"/>
      <c r="G18" s="30"/>
      <c r="H18" s="33"/>
      <c r="I18" s="30"/>
      <c r="J18" s="30"/>
      <c r="K18" s="4"/>
      <c r="L18" s="4"/>
      <c r="M18" s="4"/>
    </row>
    <row r="19" spans="1:13" s="3" customFormat="1" ht="20.25" customHeight="1">
      <c r="A19" s="18">
        <v>13</v>
      </c>
      <c r="B19" s="30"/>
      <c r="C19" s="30"/>
      <c r="D19" s="30"/>
      <c r="E19" s="30"/>
      <c r="F19" s="30"/>
      <c r="G19" s="30"/>
      <c r="H19" s="33"/>
      <c r="I19" s="30"/>
      <c r="J19" s="30"/>
      <c r="K19" s="4"/>
      <c r="L19" s="4"/>
      <c r="M19" s="4"/>
    </row>
    <row r="20" spans="1:13" s="3" customFormat="1" ht="20.25" customHeight="1">
      <c r="A20" s="18">
        <v>14</v>
      </c>
      <c r="B20" s="30"/>
      <c r="C20" s="30"/>
      <c r="D20" s="30"/>
      <c r="E20" s="30"/>
      <c r="F20" s="30"/>
      <c r="G20" s="30"/>
      <c r="H20" s="33"/>
      <c r="I20" s="30"/>
      <c r="J20" s="30"/>
      <c r="K20" s="4"/>
      <c r="L20" s="4"/>
      <c r="M20" s="4"/>
    </row>
    <row r="21" spans="1:13" s="3" customFormat="1" ht="20.25" customHeight="1">
      <c r="A21" s="18">
        <v>15</v>
      </c>
      <c r="B21" s="30"/>
      <c r="C21" s="30"/>
      <c r="D21" s="30"/>
      <c r="E21" s="30"/>
      <c r="F21" s="30"/>
      <c r="G21" s="30"/>
      <c r="H21" s="33"/>
      <c r="I21" s="30"/>
      <c r="J21" s="30"/>
      <c r="K21" s="4"/>
      <c r="L21" s="4"/>
      <c r="M21" s="4"/>
    </row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autoFilter ref="B5:J21"/>
  <mergeCells count="11">
    <mergeCell ref="C4:C5"/>
    <mergeCell ref="A4:A5"/>
    <mergeCell ref="I4:I5"/>
    <mergeCell ref="D4:D5"/>
    <mergeCell ref="H4:H5"/>
    <mergeCell ref="G4:G5"/>
    <mergeCell ref="B1:J1"/>
    <mergeCell ref="B4:B5"/>
    <mergeCell ref="E4:F4"/>
    <mergeCell ref="J4:J5"/>
    <mergeCell ref="I3:J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농산과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백승모</dc:creator>
  <cp:keywords/>
  <dc:description/>
  <cp:lastModifiedBy>user</cp:lastModifiedBy>
  <cp:lastPrinted>2015-07-09T02:44:07Z</cp:lastPrinted>
  <dcterms:created xsi:type="dcterms:W3CDTF">2004-06-28T01:43:28Z</dcterms:created>
  <dcterms:modified xsi:type="dcterms:W3CDTF">2017-07-21T02:28:20Z</dcterms:modified>
  <cp:category/>
  <cp:version/>
  <cp:contentType/>
  <cp:contentStatus/>
</cp:coreProperties>
</file>