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물가내역" sheetId="1" r:id="rId1"/>
    <sheet name="물가내역 (2)" sheetId="2" r:id="rId2"/>
    <sheet name="물가내역 (2.25)" sheetId="3" r:id="rId3"/>
    <sheet name="물가내역 (3.5)" sheetId="4" r:id="rId4"/>
    <sheet name="물가내역 (3.15)" sheetId="5" r:id="rId5"/>
    <sheet name="물가내역 (3.25)" sheetId="6" r:id="rId6"/>
    <sheet name="물가내역 (4.5)" sheetId="7" r:id="rId7"/>
    <sheet name="물가내역 (4.15)" sheetId="8" r:id="rId8"/>
    <sheet name="물가내역 (4.25)" sheetId="9" r:id="rId9"/>
    <sheet name="물가내역 (5.5)" sheetId="10" r:id="rId10"/>
    <sheet name="물가내역 (5.15)" sheetId="11" r:id="rId11"/>
    <sheet name="물가내역 (5.25)" sheetId="12" r:id="rId12"/>
    <sheet name="물가내역 (6.5)" sheetId="13" r:id="rId13"/>
    <sheet name="물가내역 (6.15)" sheetId="14" r:id="rId14"/>
    <sheet name="물가내역 (6.25)" sheetId="15" r:id="rId15"/>
  </sheets>
  <definedNames>
    <definedName name="_xlnm.Print_Area" localSheetId="4">'물가내역 (3.15)'!$A$1:$Q$93</definedName>
    <definedName name="_xlnm.Print_Area" localSheetId="5">'물가내역 (3.25)'!$A$1:$Q$93</definedName>
    <definedName name="_xlnm.Print_Area" localSheetId="7">'물가내역 (4.15)'!$A$1:$Q$93</definedName>
    <definedName name="_xlnm.Print_Area" localSheetId="8">'물가내역 (4.25)'!$A$1:$Q$93</definedName>
    <definedName name="_xlnm.Print_Area" localSheetId="6">'물가내역 (4.5)'!$A$1:$Q$93</definedName>
    <definedName name="_xlnm.Print_Area" localSheetId="10">'물가내역 (5.15)'!$A$1:$Q$93</definedName>
    <definedName name="_xlnm.Print_Area" localSheetId="11">'물가내역 (5.25)'!$A$1:$Q$93</definedName>
    <definedName name="_xlnm.Print_Area" localSheetId="9">'물가내역 (5.5)'!$A$1:$Q$93</definedName>
    <definedName name="_xlnm.Print_Area" localSheetId="13">'물가내역 (6.15)'!$A$1:$Q$93</definedName>
    <definedName name="_xlnm.Print_Area" localSheetId="14">'물가내역 (6.25)'!$A$1:$Q$93</definedName>
    <definedName name="_xlnm.Print_Area" localSheetId="12">'물가내역 (6.5)'!$A$1:$Q$93</definedName>
    <definedName name="_xlnm.Print_Titles" localSheetId="0">'물가내역'!$1:$4</definedName>
    <definedName name="_xlnm.Print_Titles" localSheetId="1">'물가내역 (2)'!$1:$4</definedName>
    <definedName name="_xlnm.Print_Titles" localSheetId="2">'물가내역 (2.25)'!$1:$4</definedName>
    <definedName name="_xlnm.Print_Titles" localSheetId="4">'물가내역 (3.15)'!$1:$4</definedName>
    <definedName name="_xlnm.Print_Titles" localSheetId="5">'물가내역 (3.25)'!$1:$4</definedName>
    <definedName name="_xlnm.Print_Titles" localSheetId="3">'물가내역 (3.5)'!$1:$4</definedName>
    <definedName name="_xlnm.Print_Titles" localSheetId="7">'물가내역 (4.15)'!$1:$4</definedName>
    <definedName name="_xlnm.Print_Titles" localSheetId="8">'물가내역 (4.25)'!$1:$4</definedName>
    <definedName name="_xlnm.Print_Titles" localSheetId="6">'물가내역 (4.5)'!$1:$4</definedName>
    <definedName name="_xlnm.Print_Titles" localSheetId="10">'물가내역 (5.15)'!$1:$4</definedName>
    <definedName name="_xlnm.Print_Titles" localSheetId="11">'물가내역 (5.25)'!$1:$4</definedName>
    <definedName name="_xlnm.Print_Titles" localSheetId="9">'물가내역 (5.5)'!$1:$4</definedName>
    <definedName name="_xlnm.Print_Titles" localSheetId="13">'물가내역 (6.15)'!$1:$4</definedName>
    <definedName name="_xlnm.Print_Titles" localSheetId="14">'물가내역 (6.25)'!$1:$4</definedName>
    <definedName name="_xlnm.Print_Titles" localSheetId="12">'물가내역 (6.5)'!$1:$4</definedName>
  </definedNames>
  <calcPr fullCalcOnLoad="1"/>
</workbook>
</file>

<file path=xl/comments10.xml><?xml version="1.0" encoding="utf-8"?>
<comments xmlns="http://schemas.openxmlformats.org/spreadsheetml/2006/main">
  <authors>
    <author>지역경제3</author>
  </authors>
  <commentList>
    <comment ref="J10" authorId="0">
      <text>
        <r>
          <rPr>
            <b/>
            <sz val="9"/>
            <rFont val="굴림"/>
            <family val="3"/>
          </rPr>
          <t>돼지고기: 2800원에서 3000원으로 200원 오름</t>
        </r>
      </text>
    </comment>
    <comment ref="J11" authorId="0">
      <text>
        <r>
          <rPr>
            <b/>
            <sz val="9"/>
            <rFont val="굴림"/>
            <family val="3"/>
          </rPr>
          <t>달걀: 1400원에서 1600원으로 200원 오름</t>
        </r>
      </text>
    </comment>
    <comment ref="J14" authorId="0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J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J24" authorId="0">
      <text>
        <r>
          <rPr>
            <b/>
            <sz val="9"/>
            <rFont val="굴림"/>
            <family val="3"/>
          </rPr>
          <t>귤: 품절</t>
        </r>
      </text>
    </comment>
    <comment ref="H14" authorId="0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550원에서 350원으로 200원 내림</t>
        </r>
      </text>
    </comment>
    <comment ref="H19" authorId="0">
      <text>
        <r>
          <rPr>
            <b/>
            <sz val="9"/>
            <rFont val="굴림"/>
            <family val="3"/>
          </rPr>
          <t>파: 900원에서 1000원으로 100원 오름</t>
        </r>
      </text>
    </comment>
    <comment ref="I8" authorId="0">
      <text>
        <r>
          <rPr>
            <b/>
            <sz val="9"/>
            <rFont val="굴림"/>
            <family val="3"/>
          </rPr>
          <t>쇠고기: 15850원에서 13500원으로 2350원 내림</t>
        </r>
      </text>
    </comment>
    <comment ref="I10" authorId="0">
      <text>
        <r>
          <rPr>
            <b/>
            <sz val="9"/>
            <rFont val="굴림"/>
            <family val="3"/>
          </rPr>
          <t>닭고기: 2700원에서 3000원으로 300원 오름</t>
        </r>
      </text>
    </comment>
    <comment ref="I14" authorId="0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15" authorId="0">
      <text>
        <r>
          <rPr>
            <b/>
            <sz val="9"/>
            <rFont val="굴림"/>
            <family val="3"/>
          </rPr>
          <t>냉동오징어: 14000원으로 12000원으로 2000원 내림</t>
        </r>
      </text>
    </comment>
    <comment ref="I17" authorId="0">
      <text>
        <r>
          <rPr>
            <b/>
            <sz val="9"/>
            <rFont val="굴림"/>
            <family val="3"/>
          </rPr>
          <t>무: 600원에서 800원으로 200원 오름</t>
        </r>
      </text>
    </comment>
    <comment ref="I19" authorId="0">
      <text>
        <r>
          <rPr>
            <b/>
            <sz val="9"/>
            <rFont val="굴림"/>
            <family val="3"/>
          </rPr>
          <t>파: 1500원에서 1000원으로 500원 내림</t>
        </r>
      </text>
    </comment>
    <comment ref="I20" authorId="0">
      <text>
        <r>
          <rPr>
            <b/>
            <sz val="9"/>
            <rFont val="굴림"/>
            <family val="3"/>
          </rPr>
          <t>양파: 2000원에서 1500원으로 500원 내림</t>
        </r>
      </text>
    </comment>
    <comment ref="M10" authorId="0">
      <text>
        <r>
          <rPr>
            <b/>
            <sz val="9"/>
            <rFont val="굴림"/>
            <family val="3"/>
          </rPr>
          <t>닭고기: 4500원에서 4000원으로 500원 내림</t>
        </r>
      </text>
    </comment>
    <comment ref="M17" authorId="0">
      <text>
        <r>
          <rPr>
            <b/>
            <sz val="9"/>
            <rFont val="굴림"/>
            <family val="3"/>
          </rPr>
          <t>무: 500원에서 800원으로 300원 오름</t>
        </r>
      </text>
    </comment>
    <comment ref="M20" authorId="0">
      <text>
        <r>
          <rPr>
            <b/>
            <sz val="9"/>
            <rFont val="굴림"/>
            <family val="3"/>
          </rPr>
          <t>양파: 1800원에서 1500원으로 300원 내림</t>
        </r>
      </text>
    </comment>
    <comment ref="M24" authorId="0">
      <text>
        <r>
          <rPr>
            <b/>
            <sz val="9"/>
            <rFont val="굴림"/>
            <family val="3"/>
          </rPr>
          <t>귤: 5700원에서 5800원으로 100원 오름</t>
        </r>
      </text>
    </comment>
    <comment ref="K6" authorId="0">
      <text>
        <r>
          <rPr>
            <b/>
            <sz val="9"/>
            <rFont val="굴림"/>
            <family val="3"/>
          </rPr>
          <t>보리쌀: 2300원에서 4150원으로 1850원 오름</t>
        </r>
      </text>
    </comment>
    <comment ref="O17" authorId="0">
      <text>
        <r>
          <rPr>
            <b/>
            <sz val="9"/>
            <rFont val="굴림"/>
            <family val="3"/>
          </rPr>
          <t>무: 500원에서 1000원으로 500원 오름</t>
        </r>
      </text>
    </comment>
    <comment ref="Q7" authorId="0">
      <text>
        <r>
          <rPr>
            <b/>
            <sz val="9"/>
            <rFont val="굴림"/>
            <family val="3"/>
          </rPr>
          <t>콩: 6300원에서 6000원으로 300원 내림</t>
        </r>
      </text>
    </comment>
    <comment ref="Q10" authorId="0">
      <text>
        <r>
          <rPr>
            <b/>
            <sz val="9"/>
            <rFont val="굴림"/>
            <family val="3"/>
          </rPr>
          <t>닭고기: 5000원에서 5300원으로 300원 오름</t>
        </r>
      </text>
    </comment>
    <comment ref="Q11" authorId="0">
      <text>
        <r>
          <rPr>
            <b/>
            <sz val="9"/>
            <rFont val="굴림"/>
            <family val="3"/>
          </rPr>
          <t>달걀: 2000원에서 1800원으로 200원 내림</t>
        </r>
      </text>
    </comment>
    <comment ref="Q15" authorId="0">
      <text>
        <r>
          <rPr>
            <b/>
            <sz val="9"/>
            <rFont val="굴림"/>
            <family val="3"/>
          </rPr>
          <t>냉동오징어: 8000원에서 7000원으로 1000원 내림</t>
        </r>
      </text>
    </comment>
    <comment ref="Q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Q21" authorId="0">
      <text>
        <r>
          <rPr>
            <b/>
            <sz val="9"/>
            <rFont val="굴림"/>
            <family val="3"/>
          </rPr>
          <t>사과: 21000원에서 20000원으로 1000원 내림</t>
        </r>
      </text>
    </comment>
    <comment ref="Q22" authorId="0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Q23" authorId="0">
      <text>
        <r>
          <rPr>
            <b/>
            <sz val="9"/>
            <rFont val="굴림"/>
            <family val="3"/>
          </rPr>
          <t>밤: 4000원에서 3500원으로 500원 내림</t>
        </r>
      </text>
    </comment>
    <comment ref="Q24" authorId="0">
      <text>
        <r>
          <rPr>
            <b/>
            <sz val="9"/>
            <rFont val="굴림"/>
            <family val="3"/>
          </rPr>
          <t xml:space="preserve">귤: 2500원에서 2000원으로 500원 내림
</t>
        </r>
      </text>
    </comment>
    <comment ref="N10" authorId="0">
      <text>
        <r>
          <rPr>
            <b/>
            <sz val="9"/>
            <rFont val="굴림"/>
            <family val="3"/>
          </rPr>
          <t>닭고기: 3500원에서 3700원으로 200원 오름</t>
        </r>
      </text>
    </comment>
    <comment ref="N11" authorId="0">
      <text>
        <r>
          <rPr>
            <b/>
            <sz val="9"/>
            <rFont val="굴림"/>
            <family val="3"/>
          </rPr>
          <t>달걀: 1600원에서 1700원으로 100원 오름</t>
        </r>
      </text>
    </comment>
    <comment ref="N13" authorId="0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N14" authorId="0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N17" authorId="0">
      <text>
        <r>
          <rPr>
            <b/>
            <sz val="9"/>
            <rFont val="굴림"/>
            <family val="3"/>
          </rPr>
          <t>무: 550원에서 600원으로 50원 오름</t>
        </r>
      </text>
    </comment>
    <comment ref="N18" authorId="0">
      <text>
        <r>
          <rPr>
            <b/>
            <sz val="9"/>
            <rFont val="굴림"/>
            <family val="3"/>
          </rPr>
          <t>배추: 950원에서 1000원으로 50원 오름</t>
        </r>
      </text>
    </comment>
    <comment ref="N19" authorId="0">
      <text>
        <r>
          <rPr>
            <b/>
            <sz val="9"/>
            <rFont val="굴림"/>
            <family val="3"/>
          </rPr>
          <t>파: 500원에서 400원 으로 100원 내림</t>
        </r>
      </text>
    </comment>
    <comment ref="N20" authorId="0">
      <text>
        <r>
          <rPr>
            <b/>
            <sz val="9"/>
            <rFont val="굴림"/>
            <family val="3"/>
          </rPr>
          <t>양파: 2500원에서 2000원으로 500원 내림</t>
        </r>
      </text>
    </comment>
    <comment ref="N21" authorId="0">
      <text>
        <r>
          <rPr>
            <b/>
            <sz val="9"/>
            <rFont val="굴림"/>
            <family val="3"/>
          </rPr>
          <t>사과: 14000원에서 15000원으로 1000원 오름</t>
        </r>
      </text>
    </comment>
    <comment ref="G14" authorId="0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G17" authorId="0">
      <text>
        <r>
          <rPr>
            <b/>
            <sz val="9"/>
            <rFont val="굴림"/>
            <family val="3"/>
          </rPr>
          <t>무: 600원에서 500원으로 100원 내림</t>
        </r>
      </text>
    </comment>
    <comment ref="G18" authorId="0">
      <text>
        <r>
          <rPr>
            <b/>
            <sz val="9"/>
            <rFont val="굴림"/>
            <family val="3"/>
          </rPr>
          <t>파: 1300원에서 1000원으로 300원 내림</t>
        </r>
      </text>
    </comment>
    <comment ref="P10" authorId="0">
      <text>
        <r>
          <rPr>
            <b/>
            <sz val="9"/>
            <rFont val="굴림"/>
            <family val="3"/>
          </rPr>
          <t>닭고기: 5300원에서 5500원으로 200원 오름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21000원에서 20000원으로 1000원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1500원에서 1700원으로 200원 오름</t>
        </r>
      </text>
    </comment>
    <comment ref="P19" authorId="0">
      <text>
        <r>
          <rPr>
            <b/>
            <sz val="9"/>
            <rFont val="굴림"/>
            <family val="3"/>
          </rPr>
          <t>파: 800원에서 900원으로 100원 오름</t>
        </r>
      </text>
    </comment>
    <comment ref="P21" authorId="0">
      <text>
        <r>
          <rPr>
            <b/>
            <sz val="9"/>
            <rFont val="굴림"/>
            <family val="3"/>
          </rPr>
          <t>사과: 20000원에서 18500원으로 1500원 내림</t>
        </r>
      </text>
    </comment>
    <comment ref="P24" authorId="0">
      <text>
        <r>
          <rPr>
            <b/>
            <sz val="9"/>
            <rFont val="굴림"/>
            <family val="3"/>
          </rPr>
          <t>귤: 5500원에서 6000원으로 500원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보리쌀: 
오름-송림(1850)
=&gt;1850원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콩:
내림-장성(300)
=&gt;300원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
내림-상대(2350)
=&gt; 2350원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오름-상대,대해,연일,제일,장성(1200)
내림-흥해(500)
=&gt; 700원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
오름-대해,연일(300)
내림-장성(200)
=&gt;100원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내림-연일(500)
=&gt; 500원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품절-북부,상대,대해
오름-흥해,제일(600)
내림-장성(500)
=&gt; 100원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 
내림-장성(500)
=&gt;500원 내림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
내림-장성(1000)
=&gt;1000원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오름-연일(1000)
내림-제일,장성(2500)
=&gt;1500원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오름-죽도,상대,연일(1500)
내림-북부,대해(1000)
=&gt;500원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내림-상대,제일,장성(4000)
=&gt; 4000원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오름-상대,흥해,연일,오천(1050)
내림-죽도(100)
=&gt; 950원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오름-대해,연일,제일,장성(650)
내림-배추,북부(500)
=&gt; 150원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오름-북부,제일(200)
내림-상대,연일(600)
=&gt;400원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
내림-상대,흥해,연일(1300)
=&gt;1300원 내림</t>
        </r>
      </text>
    </comment>
    <comment ref="M26" authorId="0">
      <text>
        <r>
          <rPr>
            <b/>
            <sz val="9"/>
            <rFont val="굴림"/>
            <family val="3"/>
          </rPr>
          <t>마늘: 5500원에서 5000원으로 500원 내림</t>
        </r>
      </text>
    </comment>
    <comment ref="P14" authorId="0">
      <text>
        <r>
          <rPr>
            <b/>
            <sz val="9"/>
            <rFont val="굴림"/>
            <family val="3"/>
          </rPr>
          <t>고등어: 2500원에서 2000원으로 500원 내림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지역경제3</author>
  </authors>
  <commentList>
    <comment ref="H14" authorId="0">
      <text>
        <r>
          <rPr>
            <b/>
            <sz val="9"/>
            <rFont val="굴림"/>
            <family val="3"/>
          </rPr>
          <t>고등어: 2000원에서 3000원으로 1000원 오름</t>
        </r>
      </text>
    </comment>
    <comment ref="H17" authorId="0">
      <text>
        <r>
          <rPr>
            <b/>
            <sz val="9"/>
            <rFont val="굴림"/>
            <family val="3"/>
          </rPr>
          <t>무: 400원에서 500원으로 100원 오름</t>
        </r>
      </text>
    </comment>
    <comment ref="H18" authorId="0">
      <text>
        <r>
          <rPr>
            <b/>
            <sz val="9"/>
            <rFont val="굴림"/>
            <family val="3"/>
          </rPr>
          <t>배추: 350원에서 400원으로 50원 오름</t>
        </r>
      </text>
    </comment>
    <comment ref="N10" authorId="0">
      <text>
        <r>
          <rPr>
            <b/>
            <sz val="9"/>
            <rFont val="굴림"/>
            <family val="3"/>
          </rPr>
          <t>닭고기: 3700원에서 4000원으로 300원 오름</t>
        </r>
      </text>
    </comment>
    <comment ref="N14" authorId="0">
      <text>
        <r>
          <rPr>
            <b/>
            <sz val="9"/>
            <rFont val="굴림"/>
            <family val="3"/>
          </rPr>
          <t>고등어: 2500원에서 3000원으로 500원 오름</t>
        </r>
        <r>
          <rPr>
            <sz val="9"/>
            <rFont val="굴림"/>
            <family val="3"/>
          </rPr>
          <t xml:space="preserve">
</t>
        </r>
      </text>
    </comment>
    <comment ref="N17" authorId="0">
      <text>
        <r>
          <rPr>
            <b/>
            <sz val="9"/>
            <rFont val="굴림"/>
            <family val="3"/>
          </rPr>
          <t>무: 600원에서 700원으로 100원 오름</t>
        </r>
      </text>
    </comment>
    <comment ref="N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N19" authorId="0">
      <text>
        <r>
          <rPr>
            <b/>
            <sz val="9"/>
            <rFont val="굴림"/>
            <family val="3"/>
          </rPr>
          <t>파: 400원에서 500원으로 100원 오름</t>
        </r>
      </text>
    </comment>
    <comment ref="N21" authorId="0">
      <text>
        <r>
          <rPr>
            <b/>
            <sz val="9"/>
            <rFont val="굴림"/>
            <family val="3"/>
          </rPr>
          <t xml:space="preserve">사과: 15000원에서 16000원으로 1000원 오름
</t>
        </r>
      </text>
    </comment>
    <comment ref="O18" authorId="0">
      <text>
        <r>
          <rPr>
            <b/>
            <sz val="9"/>
            <rFont val="굴림"/>
            <family val="3"/>
          </rPr>
          <t>배추: 2000원에서 1500원으로 500원 내림</t>
        </r>
      </text>
    </comment>
    <comment ref="O20" authorId="0">
      <text>
        <r>
          <rPr>
            <b/>
            <sz val="9"/>
            <rFont val="굴림"/>
            <family val="3"/>
          </rPr>
          <t>양파: 1300원에서 1500원으로 200원 오름</t>
        </r>
      </text>
    </comment>
    <comment ref="O23" authorId="0">
      <text>
        <r>
          <rPr>
            <b/>
            <sz val="9"/>
            <rFont val="굴림"/>
            <family val="3"/>
          </rPr>
          <t>밤: 5000원에서 5500원으로 500원 오름</t>
        </r>
        <r>
          <rPr>
            <sz val="9"/>
            <rFont val="굴림"/>
            <family val="3"/>
          </rPr>
          <t xml:space="preserve">
</t>
        </r>
      </text>
    </comment>
    <comment ref="Q10" authorId="0">
      <text>
        <r>
          <rPr>
            <b/>
            <sz val="9"/>
            <rFont val="굴림"/>
            <family val="3"/>
          </rPr>
          <t>닭고기: 5300원에서 5000원으로 300원 내림</t>
        </r>
      </text>
    </comment>
    <comment ref="Q11" authorId="0">
      <text>
        <r>
          <rPr>
            <b/>
            <sz val="9"/>
            <rFont val="굴림"/>
            <family val="3"/>
          </rPr>
          <t>달걀: 1800원에서 1700원으로 100원 내림</t>
        </r>
      </text>
    </comment>
    <comment ref="Q21" authorId="0">
      <text>
        <r>
          <rPr>
            <b/>
            <sz val="9"/>
            <rFont val="굴림"/>
            <family val="3"/>
          </rPr>
          <t>사과: 20000원에서 23000원으로 3000원 오름</t>
        </r>
      </text>
    </comment>
    <comment ref="Q22" authorId="0">
      <text>
        <r>
          <rPr>
            <b/>
            <sz val="9"/>
            <rFont val="굴림"/>
            <family val="3"/>
          </rPr>
          <t>배: 17000원에서 19000원으로 2000원 오름</t>
        </r>
      </text>
    </comment>
    <comment ref="Q27" authorId="0">
      <text>
        <r>
          <rPr>
            <b/>
            <sz val="9"/>
            <rFont val="굴림"/>
            <family val="3"/>
          </rPr>
          <t>소주: 860원에서 870원으로 10원 오름</t>
        </r>
      </text>
    </comment>
    <comment ref="Q32" authorId="0">
      <text>
        <r>
          <rPr>
            <b/>
            <sz val="9"/>
            <rFont val="굴림"/>
            <family val="3"/>
          </rPr>
          <t>식용유: 3200원에서 3180원으로 20원 내림</t>
        </r>
      </text>
    </comment>
    <comment ref="Q33" authorId="0">
      <text>
        <r>
          <rPr>
            <b/>
            <sz val="9"/>
            <rFont val="굴림"/>
            <family val="3"/>
          </rPr>
          <t>설탕: 1000원에서 1020원으로 20원 오름</t>
        </r>
      </text>
    </comment>
    <comment ref="Q60" authorId="0">
      <text>
        <r>
          <rPr>
            <b/>
            <sz val="9"/>
            <rFont val="굴림"/>
            <family val="3"/>
          </rPr>
          <t>아파트관리비(32평): 30000원에서 32000원으로 2000원 오름</t>
        </r>
      </text>
    </comment>
    <comment ref="P11" authorId="0">
      <text>
        <r>
          <rPr>
            <b/>
            <sz val="9"/>
            <rFont val="굴림"/>
            <family val="3"/>
          </rPr>
          <t>달걀: 2200원에서 2300원으로 100원 오름</t>
        </r>
      </text>
    </comment>
    <comment ref="P17" authorId="0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1700원에서 1600원으로 100원 내림</t>
        </r>
      </text>
    </comment>
    <comment ref="P19" authorId="0">
      <text>
        <r>
          <rPr>
            <b/>
            <sz val="9"/>
            <rFont val="굴림"/>
            <family val="3"/>
          </rPr>
          <t>파: 900원에서 800원으로 100원 내림</t>
        </r>
      </text>
    </comment>
    <comment ref="P20" authorId="0">
      <text>
        <r>
          <rPr>
            <b/>
            <sz val="9"/>
            <rFont val="굴림"/>
            <family val="3"/>
          </rPr>
          <t>양파: 1300원에서 1100원으로 200원 내림</t>
        </r>
      </text>
    </comment>
    <comment ref="P22" authorId="0">
      <text>
        <r>
          <rPr>
            <b/>
            <sz val="9"/>
            <rFont val="굴림"/>
            <family val="3"/>
          </rPr>
          <t>배: 25000원에서 23000원으로 2000원 내림</t>
        </r>
      </text>
    </comment>
    <comment ref="M18" authorId="0">
      <text>
        <r>
          <rPr>
            <b/>
            <sz val="9"/>
            <rFont val="굴림"/>
            <family val="3"/>
          </rPr>
          <t>배추: 1000원에서 1100원으로 100원 오름</t>
        </r>
      </text>
    </comment>
    <comment ref="M20" authorId="0">
      <text>
        <r>
          <rPr>
            <b/>
            <sz val="9"/>
            <rFont val="굴림"/>
            <family val="3"/>
          </rPr>
          <t>양파: 1500원에서 1200원으로 300원 내림</t>
        </r>
      </text>
    </comment>
    <comment ref="J11" authorId="0">
      <text>
        <r>
          <rPr>
            <b/>
            <sz val="9"/>
            <rFont val="굴림"/>
            <family val="3"/>
          </rPr>
          <t>달걀: 1600원에서 1500원으로 100원 내림</t>
        </r>
      </text>
    </comment>
    <comment ref="J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7" authorId="0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G10" authorId="0">
      <text>
        <r>
          <rPr>
            <b/>
            <sz val="9"/>
            <rFont val="굴림"/>
            <family val="3"/>
          </rPr>
          <t>닭고기: 3800원에서 4000원으로 200원 오름</t>
        </r>
      </text>
    </comment>
    <comment ref="G65" authorId="0">
      <text>
        <r>
          <rPr>
            <b/>
            <sz val="9"/>
            <rFont val="굴림"/>
            <family val="3"/>
          </rPr>
          <t>미용실(컷트): 6000원에서 5000원으로 1000원 내림</t>
        </r>
      </text>
    </comment>
    <comment ref="I14" authorId="0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오름-죽도,연일(500)
내림-장성(300)
=&gt;200원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오름-제일(100)
내림-대해,장성(200)
=&gt;100원 내림</t>
        </r>
      </text>
    </comment>
    <comment ref="F13" authorId="0">
      <text>
        <r>
          <rPr>
            <b/>
            <sz val="9"/>
            <rFont val="굴림"/>
            <family val="3"/>
          </rPr>
          <t>명태:
내림-대해(500)
=&gt;500원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
오름-북부,상대,연일(1500)
=&gt;1500원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내림-북부(3000)
=&gt; 3000원 내림</t>
        </r>
      </text>
    </comment>
    <comment ref="F65" authorId="0">
      <text>
        <r>
          <rPr>
            <b/>
            <sz val="9"/>
            <color indexed="10"/>
            <rFont val="굴림"/>
            <family val="3"/>
          </rPr>
          <t>미용실(컷트): 
내림-죽도(1000)
=&gt; 1000원 내림</t>
        </r>
      </text>
    </comment>
    <comment ref="F60" authorId="0">
      <text>
        <r>
          <rPr>
            <b/>
            <sz val="9"/>
            <rFont val="굴림"/>
            <family val="3"/>
          </rPr>
          <t>아파트관리비(32평): 
오름-장성(2000)
=&gt; 2000원 오름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설탕:
오름-장성(20)
=&gt; 20원 오름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식용유:
내림-장성(20)
=&gt; 20원 내림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소주:
오름-장성(10)
=&gt;10원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오름-오천(500)
=&gt; 500원 오름</t>
        </r>
      </text>
    </comment>
    <comment ref="F22" authorId="0">
      <text>
        <r>
          <t/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배:
오름-제일,장성(4000)
=&gt; 4000원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
오름-오천,제일(400)
내림-대해,흥해(400)</t>
        </r>
        <r>
          <rPr>
            <b/>
            <sz val="9"/>
            <rFont val="굴림"/>
            <family val="3"/>
          </rPr>
          <t xml:space="preserve">
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오름-상대,연일(600)
내림-제일(100)
=&gt; 500원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오름-북부,흥해,연일(350)
내림-오천,제일(600)
=&gt;250원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오름-북부,연일(200)
내림-대해,제일(200)</t>
        </r>
      </text>
    </comment>
    <comment ref="J14" authorId="0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H15" authorId="0">
      <text>
        <r>
          <rPr>
            <b/>
            <sz val="9"/>
            <rFont val="굴림"/>
            <family val="3"/>
          </rPr>
          <t>냉동오징어: 20000원에서 17000원으로 3000원 내림</t>
        </r>
      </text>
    </comment>
    <comment ref="J20" authorId="0">
      <text>
        <r>
          <rPr>
            <b/>
            <sz val="9"/>
            <rFont val="굴림"/>
            <family val="3"/>
          </rPr>
          <t>양파: 1000원에서 900원으로 100원 내림</t>
        </r>
      </text>
    </comment>
    <comment ref="I19" authorId="0">
      <text>
        <r>
          <rPr>
            <b/>
            <sz val="9"/>
            <rFont val="굴림"/>
            <family val="3"/>
          </rPr>
          <t>파: 1000원에서 1500원으로 500원 오름</t>
        </r>
      </text>
    </comment>
  </commentList>
</comments>
</file>

<file path=xl/comments12.xml><?xml version="1.0" encoding="utf-8"?>
<comments xmlns="http://schemas.openxmlformats.org/spreadsheetml/2006/main">
  <authors>
    <author>지역경제3</author>
  </authors>
  <commentList>
    <comment ref="H14" authorId="0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H17" authorId="0">
      <text>
        <r>
          <rPr>
            <b/>
            <sz val="9"/>
            <rFont val="굴림"/>
            <family val="3"/>
          </rPr>
          <t>무: 500원에서 750원으로 250원 오름</t>
        </r>
      </text>
    </comment>
    <comment ref="H18" authorId="0">
      <text>
        <r>
          <rPr>
            <b/>
            <sz val="9"/>
            <rFont val="굴림"/>
            <family val="3"/>
          </rPr>
          <t>배추: 400원에서 450원으로 50원 오름</t>
        </r>
      </text>
    </comment>
    <comment ref="N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N18" authorId="0">
      <text>
        <r>
          <rPr>
            <b/>
            <sz val="9"/>
            <rFont val="굴림"/>
            <family val="3"/>
          </rPr>
          <t>배추: 1200원에서 1500원으로 300원 오름</t>
        </r>
      </text>
    </comment>
    <comment ref="Q10" authorId="0">
      <text>
        <r>
          <rPr>
            <b/>
            <sz val="9"/>
            <rFont val="굴림"/>
            <family val="3"/>
          </rPr>
          <t>닭고기: 5000원에서 4700원으로 300원 내림</t>
        </r>
      </text>
    </comment>
    <comment ref="Q11" authorId="0">
      <text>
        <r>
          <rPr>
            <b/>
            <sz val="9"/>
            <rFont val="굴림"/>
            <family val="3"/>
          </rPr>
          <t>달걀: 1700원에서 1600원으로 100원 내림</t>
        </r>
      </text>
    </comment>
    <comment ref="Q21" authorId="0">
      <text>
        <r>
          <rPr>
            <b/>
            <sz val="9"/>
            <rFont val="굴림"/>
            <family val="3"/>
          </rPr>
          <t>사과: 23000원에서 21000원으로 2000원 내림</t>
        </r>
      </text>
    </comment>
    <comment ref="Q22" authorId="0">
      <text>
        <r>
          <rPr>
            <b/>
            <sz val="9"/>
            <rFont val="굴림"/>
            <family val="3"/>
          </rPr>
          <t>배: 19000원에서 20000원으로 1000원 오름</t>
        </r>
      </text>
    </comment>
    <comment ref="Q32" authorId="0">
      <text>
        <r>
          <rPr>
            <b/>
            <sz val="9"/>
            <rFont val="굴림"/>
            <family val="3"/>
          </rPr>
          <t>식용유: 3180원에서 3160원으로 20원 내림</t>
        </r>
      </text>
    </comment>
    <comment ref="Q33" authorId="0">
      <text>
        <r>
          <rPr>
            <b/>
            <sz val="9"/>
            <rFont val="굴림"/>
            <family val="3"/>
          </rPr>
          <t>설탕: 1020원에서 1010원으로 10원 내림</t>
        </r>
      </text>
    </comment>
    <comment ref="Q60" authorId="0">
      <text>
        <r>
          <rPr>
            <b/>
            <sz val="9"/>
            <rFont val="굴림"/>
            <family val="3"/>
          </rPr>
          <t>아파트관리비(32평): 32000원에서 30000원으로 2000원 내림</t>
        </r>
      </text>
    </comment>
    <comment ref="P11" authorId="0">
      <text>
        <r>
          <rPr>
            <b/>
            <sz val="9"/>
            <rFont val="굴림"/>
            <family val="3"/>
          </rPr>
          <t>달걀: 2300원에서 2200원으로 100원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1600원에서 1500원으로 100원 내림</t>
        </r>
      </text>
    </comment>
    <comment ref="P20" authorId="0">
      <text>
        <r>
          <rPr>
            <b/>
            <sz val="9"/>
            <rFont val="굴림"/>
            <family val="3"/>
          </rPr>
          <t>양파: 1100원에서 1000원으로 100원 내림</t>
        </r>
      </text>
    </comment>
    <comment ref="P22" authorId="0">
      <text>
        <r>
          <rPr>
            <b/>
            <sz val="9"/>
            <rFont val="굴림"/>
            <family val="3"/>
          </rPr>
          <t>배: 23000원에서 26000원으로 3000원 오름</t>
        </r>
      </text>
    </comment>
    <comment ref="M20" authorId="0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11" authorId="0">
      <text>
        <r>
          <rPr>
            <b/>
            <sz val="9"/>
            <rFont val="굴림"/>
            <family val="3"/>
          </rPr>
          <t>달걀: 1500원에서 1400원으로 100원 내림</t>
        </r>
      </text>
    </comment>
    <comment ref="J13" authorId="0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J17" authorId="0">
      <text>
        <r>
          <rPr>
            <b/>
            <sz val="9"/>
            <rFont val="굴림"/>
            <family val="3"/>
          </rPr>
          <t>무: 700원에서 900원으로 200원 오름</t>
        </r>
      </text>
    </comment>
    <comment ref="I14" authorId="0">
      <text>
        <r>
          <rPr>
            <b/>
            <sz val="9"/>
            <rFont val="굴림"/>
            <family val="3"/>
          </rPr>
          <t>고등어: 4000원에서 3500원으로 500원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내림-죽도,북부,대해,연일,제일,장성(670)
=&gt;670원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오름-대해(500)
=&gt;500원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
오름-북부,상대,대해(1500)
내림-연일,오천,제일,장성(1700)
=&gt;200원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오름-연일,제일(4000)
내림-상대,장성(2000)
=&gt; 2000원 오름</t>
        </r>
      </text>
    </comment>
    <comment ref="F60" authorId="0">
      <text>
        <r>
          <rPr>
            <b/>
            <sz val="9"/>
            <color indexed="10"/>
            <rFont val="굴림"/>
            <family val="3"/>
          </rPr>
          <t>아파트관리비(32평): 
내림-장성(2000)
=&gt;2000원 내림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식용유:
오름-흥해(550)
내림-장성(20)
=&gt; 530원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
오름-제일,장성(4000)
=&gt;4000원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오름-제일(1500)
내림-장성(2000)
=&gt;500원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 xml:space="preserve">양파:
내림-흥해,제일(300)
=&gt;300원 오름
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오름-북부,연일(350)
내림-제일,장성(200)
=&gt;150원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오름-북부,대해,송림(550)
=&gt;550원 오름</t>
        </r>
      </text>
    </comment>
    <comment ref="H11" authorId="0">
      <text>
        <r>
          <rPr>
            <b/>
            <sz val="9"/>
            <rFont val="굴림"/>
            <family val="3"/>
          </rPr>
          <t>달걀: 1500원에서 1400원으로 100원 내림</t>
        </r>
      </text>
    </comment>
    <comment ref="J14" authorId="0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K17" authorId="0">
      <text>
        <r>
          <rPr>
            <b/>
            <sz val="9"/>
            <rFont val="굴림"/>
            <family val="3"/>
          </rPr>
          <t xml:space="preserve">무: 800원에서 900원으로 100원 오름
</t>
        </r>
      </text>
    </comment>
    <comment ref="O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M32" authorId="0">
      <text>
        <r>
          <rPr>
            <b/>
            <sz val="9"/>
            <rFont val="굴림"/>
            <family val="3"/>
          </rPr>
          <t>식용유: 2950원에서 3500원으로 550원 오름</t>
        </r>
      </text>
    </comment>
    <comment ref="I15" authorId="0">
      <text>
        <r>
          <rPr>
            <b/>
            <sz val="9"/>
            <rFont val="굴림"/>
            <family val="3"/>
          </rPr>
          <t>냉동오징어: 14000원에서 13000원으로 1000원 내림</t>
        </r>
      </text>
    </comment>
    <comment ref="Q5" authorId="0">
      <text>
        <r>
          <rPr>
            <b/>
            <sz val="9"/>
            <rFont val="굴림"/>
            <family val="3"/>
          </rPr>
          <t>일반미: 39000원에서 38000원으로 1000원 내림</t>
        </r>
      </text>
    </comment>
    <comment ref="Q14" authorId="0">
      <text>
        <r>
          <rPr>
            <b/>
            <sz val="9"/>
            <rFont val="굴림"/>
            <family val="3"/>
          </rPr>
          <t>고등어: 3500원에서 3300원으로 200원 내림</t>
        </r>
      </text>
    </comment>
    <comment ref="Q15" authorId="0">
      <text>
        <r>
          <rPr>
            <b/>
            <sz val="9"/>
            <rFont val="굴림"/>
            <family val="3"/>
          </rPr>
          <t>냉동오징어: 7000원에서 6000원으로 1000원 내림</t>
        </r>
      </text>
    </comment>
    <comment ref="Q18" authorId="0">
      <text>
        <r>
          <rPr>
            <b/>
            <sz val="9"/>
            <rFont val="굴림"/>
            <family val="3"/>
          </rPr>
          <t>배추: 1200원에서 1100원으로 100원 내림</t>
        </r>
      </text>
    </comment>
    <comment ref="Q28" authorId="0">
      <text>
        <r>
          <rPr>
            <b/>
            <sz val="9"/>
            <rFont val="굴림"/>
            <family val="3"/>
          </rPr>
          <t>맥주: 1200원에서 1180원으로 20원 내림</t>
        </r>
      </text>
    </comment>
    <comment ref="Q29" authorId="0">
      <text>
        <r>
          <rPr>
            <b/>
            <sz val="9"/>
            <rFont val="굴림"/>
            <family val="3"/>
          </rPr>
          <t>청주: 7800원에서 7700원으로 100원 내림</t>
        </r>
      </text>
    </comment>
    <comment ref="Q31" authorId="0">
      <text>
        <r>
          <rPr>
            <b/>
            <sz val="9"/>
            <rFont val="굴림"/>
            <family val="3"/>
          </rPr>
          <t>참기름: 4960원에서 4980원으로 20원 오름</t>
        </r>
      </text>
    </comment>
    <comment ref="P6" authorId="0">
      <text>
        <r>
          <rPr>
            <b/>
            <sz val="9"/>
            <rFont val="굴림"/>
            <family val="3"/>
          </rPr>
          <t>보리쌀: 2500원에서 2600원으로 100원 오름</t>
        </r>
      </text>
    </comment>
    <comment ref="P7" authorId="0">
      <text>
        <r>
          <rPr>
            <b/>
            <sz val="9"/>
            <rFont val="굴림"/>
            <family val="3"/>
          </rPr>
          <t>콩: 9000원에서 8500원으로 500원 내림</t>
        </r>
      </text>
    </comment>
    <comment ref="P10" authorId="0">
      <text>
        <r>
          <rPr>
            <b/>
            <sz val="9"/>
            <rFont val="굴림"/>
            <family val="3"/>
          </rPr>
          <t>닭고기: 5500원에서 5800원으로 300원 오름</t>
        </r>
      </text>
    </comment>
    <comment ref="P14" authorId="0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20000원에서 23000원으로 3000원 오름</t>
        </r>
      </text>
    </comment>
    <comment ref="P21" authorId="0">
      <text>
        <r>
          <rPr>
            <b/>
            <sz val="9"/>
            <rFont val="굴림"/>
            <family val="3"/>
          </rPr>
          <t>사과: 18500원에서 20000원으로 1500원 오름</t>
        </r>
      </text>
    </comment>
    <comment ref="P24" authorId="0">
      <text>
        <r>
          <rPr>
            <b/>
            <sz val="9"/>
            <rFont val="굴림"/>
            <family val="3"/>
          </rPr>
          <t>귤: 6000원에서 6500원으로 500원 오름</t>
        </r>
      </text>
    </comment>
    <comment ref="P45" authorId="0">
      <text>
        <r>
          <rPr>
            <b/>
            <sz val="9"/>
            <rFont val="굴림"/>
            <family val="3"/>
          </rPr>
          <t>튀김닭: 10000원에서 12000원으로 2000원 오름</t>
        </r>
      </text>
    </comment>
    <comment ref="P69" authorId="0">
      <text>
        <r>
          <rPr>
            <b/>
            <sz val="9"/>
            <rFont val="굴림"/>
            <family val="3"/>
          </rPr>
          <t>숙박료(여관): 25000원에서 30000원으로 5000원 오름</t>
        </r>
      </text>
    </comment>
    <comment ref="N11" authorId="0">
      <text>
        <r>
          <rPr>
            <b/>
            <sz val="9"/>
            <rFont val="굴림"/>
            <family val="3"/>
          </rPr>
          <t>달걀: 1700원에서 1600원으로 100원 내림</t>
        </r>
      </text>
    </comment>
    <comment ref="N15" authorId="0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일반미:
내림-장성(1000)
=&gt;1000원 내림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보리쌀:
오름-제일(100)
=&gt;100원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콩:
내림-제일(500)
=&gt;500원 내림</t>
        </r>
      </text>
    </comment>
    <comment ref="F69" authorId="0">
      <text>
        <r>
          <rPr>
            <b/>
            <sz val="9"/>
            <color indexed="10"/>
            <rFont val="굴림"/>
            <family val="3"/>
          </rPr>
          <t>숙박료(여관):
오름-제일(5000)
=&gt;5000원 오름</t>
        </r>
      </text>
    </comment>
    <comment ref="G11" authorId="0">
      <text>
        <r>
          <rPr>
            <b/>
            <sz val="9"/>
            <rFont val="굴림"/>
            <family val="3"/>
          </rPr>
          <t>달걀: 1500원에서 1330원으로 170원 내림</t>
        </r>
      </text>
    </comment>
    <comment ref="F45" authorId="0">
      <text>
        <r>
          <rPr>
            <b/>
            <sz val="9"/>
            <color indexed="10"/>
            <rFont val="굴림"/>
            <family val="3"/>
          </rPr>
          <t>튀김닭:
오름-제일(2000)
=&gt;2000원 오름</t>
        </r>
      </text>
    </comment>
    <comment ref="F33" authorId="0">
      <text>
        <r>
          <rPr>
            <b/>
            <sz val="9"/>
            <color indexed="10"/>
            <rFont val="굴림"/>
            <family val="3"/>
          </rPr>
          <t>설탕:
오름-장성(10)
=&gt;10원 오름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참기름:
오름-장성(20)
=&gt;20원 오름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청주:
오름-장성(100)
=&gt;100원 오름</t>
        </r>
      </text>
    </comment>
    <comment ref="F28" authorId="0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오름-제일(500)
=&gt;500원 오름</t>
        </r>
      </text>
    </comment>
    <comment ref="M10" authorId="0">
      <text>
        <r>
          <rPr>
            <b/>
            <sz val="9"/>
            <rFont val="굴림"/>
            <family val="3"/>
          </rPr>
          <t>닭고기: 4000원에서 4300원으로 300원 오름</t>
        </r>
      </text>
    </comment>
    <comment ref="F10" authorId="0">
      <text>
        <r>
          <rPr>
            <b/>
            <sz val="9"/>
            <rFont val="굴림"/>
            <family val="3"/>
          </rPr>
          <t>닭고기: 
오름-흥해,제일(600)
내림-장성(300)
=&gt;300원 오름</t>
        </r>
      </text>
    </comment>
  </commentList>
</comments>
</file>

<file path=xl/comments13.xml><?xml version="1.0" encoding="utf-8"?>
<comments xmlns="http://schemas.openxmlformats.org/spreadsheetml/2006/main">
  <authors>
    <author>지역경제3</author>
  </authors>
  <commentList>
    <comment ref="H14" authorId="0">
      <text>
        <r>
          <rPr>
            <b/>
            <sz val="9"/>
            <rFont val="굴림"/>
            <family val="3"/>
          </rPr>
          <t>고등어: 3500원에서 2000원으로 1500원 내림</t>
        </r>
      </text>
    </comment>
    <comment ref="H17" authorId="0">
      <text>
        <r>
          <rPr>
            <b/>
            <sz val="9"/>
            <rFont val="굴림"/>
            <family val="3"/>
          </rPr>
          <t>무: 750원에서 600원으로 150원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450원에서 400원으로 50원 내림</t>
        </r>
      </text>
    </comment>
    <comment ref="N14" authorId="0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Q10" authorId="0">
      <text>
        <r>
          <rPr>
            <b/>
            <sz val="9"/>
            <rFont val="굴림"/>
            <family val="3"/>
          </rPr>
          <t>닭고기: 4700원으로 4500원으로 200원 내림</t>
        </r>
      </text>
    </comment>
    <comment ref="Q11" authorId="0">
      <text>
        <r>
          <rPr>
            <b/>
            <sz val="9"/>
            <rFont val="굴림"/>
            <family val="3"/>
          </rPr>
          <t>달걀: 1600원에서 1400원으로 200원 내림</t>
        </r>
      </text>
    </comment>
    <comment ref="Q21" authorId="0">
      <text>
        <r>
          <rPr>
            <b/>
            <sz val="9"/>
            <rFont val="굴림"/>
            <family val="3"/>
          </rPr>
          <t>사과: 21000원에서 20000원으로 1000원 내림</t>
        </r>
      </text>
    </comment>
    <comment ref="Q22" authorId="0">
      <text>
        <r>
          <rPr>
            <b/>
            <sz val="9"/>
            <rFont val="굴림"/>
            <family val="3"/>
          </rPr>
          <t>배: 20000원에서 19000원으로 1000원 내림</t>
        </r>
      </text>
    </comment>
    <comment ref="Q32" authorId="0">
      <text>
        <r>
          <rPr>
            <b/>
            <sz val="9"/>
            <rFont val="굴림"/>
            <family val="3"/>
          </rPr>
          <t>식용유: 3160원에서 3250원으로 90원 오름</t>
        </r>
      </text>
    </comment>
    <comment ref="P11" authorId="0">
      <text>
        <r>
          <rPr>
            <b/>
            <sz val="9"/>
            <rFont val="굴림"/>
            <family val="3"/>
          </rPr>
          <t>달걀: 2200원에서 2100원으로 100원 내림</t>
        </r>
      </text>
    </comment>
    <comment ref="P20" authorId="0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M20" authorId="0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J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7" authorId="0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I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오름-연일(50)
내림-죽도,제일,장성(464)
=&gt;414원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내림-상대,대해(1000)
=&gt;1000원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
내림-죽도,북부,상대,대해,연일,오천,장성(4800)
=&gt;4800원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내림-대해,제일,장성(3500)
=&gt;3500원 오름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식용유:
오름-장성(90)
=&gt;90원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
오름-장성(1000)
=&gt;1000원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내림-장성(1000)
=&gt;1000원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 xml:space="preserve">양파:
오름-상대,흥해,제일(900)
내림-죽도(300)
=&gt;600원 오름
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오름-흥해(100)
내림-죽도,북부,대해,장성(750)
=&gt;650원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오름-제일(50)
내림-북부,죽도,대해,장성(550)
=&gt;500원 내림</t>
        </r>
      </text>
    </comment>
    <comment ref="J14" authorId="0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O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Q14" authorId="0">
      <text>
        <r>
          <rPr>
            <b/>
            <sz val="9"/>
            <rFont val="굴림"/>
            <family val="3"/>
          </rPr>
          <t>고등어: 3300원에서 3000원으로 300원 내림</t>
        </r>
      </text>
    </comment>
    <comment ref="Q15" authorId="0">
      <text>
        <r>
          <rPr>
            <b/>
            <sz val="9"/>
            <rFont val="굴림"/>
            <family val="3"/>
          </rPr>
          <t>냉동오징어: 6000원에서 5500원으로 500원 내림</t>
        </r>
      </text>
    </comment>
    <comment ref="Q18" authorId="0">
      <text>
        <r>
          <rPr>
            <b/>
            <sz val="9"/>
            <rFont val="굴림"/>
            <family val="3"/>
          </rPr>
          <t>배추: 1100원에서 800원으로 300원 내림</t>
        </r>
      </text>
    </comment>
    <comment ref="Q28" authorId="0">
      <text>
        <r>
          <rPr>
            <b/>
            <sz val="9"/>
            <rFont val="굴림"/>
            <family val="3"/>
          </rPr>
          <t>맥주: 1180원에서 1260원으로 80원 오름</t>
        </r>
      </text>
    </comment>
    <comment ref="Q29" authorId="0">
      <text>
        <r>
          <rPr>
            <b/>
            <sz val="9"/>
            <rFont val="굴림"/>
            <family val="3"/>
          </rPr>
          <t>청주: 7700원에서 7800원으로 100원 오름</t>
        </r>
      </text>
    </comment>
    <comment ref="Q31" authorId="0">
      <text>
        <r>
          <rPr>
            <b/>
            <sz val="9"/>
            <rFont val="굴림"/>
            <family val="3"/>
          </rPr>
          <t>참기름: 4980원에서 4970원으로 10원 내림</t>
        </r>
      </text>
    </comment>
    <comment ref="P7" authorId="0">
      <text>
        <r>
          <rPr>
            <b/>
            <sz val="9"/>
            <rFont val="굴림"/>
            <family val="3"/>
          </rPr>
          <t>콩: 8500원에서 9000원으로 500원 오름</t>
        </r>
      </text>
    </comment>
    <comment ref="P10" authorId="0">
      <text>
        <r>
          <rPr>
            <b/>
            <sz val="9"/>
            <rFont val="굴림"/>
            <family val="3"/>
          </rPr>
          <t>닭고기: 5800원에서 5500원으로 300원 내림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23000원에서 22000원으로 1000원 내림</t>
        </r>
      </text>
    </comment>
    <comment ref="P24" authorId="0">
      <text>
        <r>
          <rPr>
            <b/>
            <sz val="9"/>
            <rFont val="굴림"/>
            <family val="3"/>
          </rPr>
          <t>귤: 6500원에서 7500원으로 1000원 오름</t>
        </r>
      </text>
    </comment>
    <comment ref="N11" authorId="0">
      <text>
        <r>
          <rPr>
            <b/>
            <sz val="9"/>
            <rFont val="굴림"/>
            <family val="3"/>
          </rPr>
          <t>달걀: 1600원에서 1650원으로 50원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콩:
오름-제일,장성(1500)
내림-북부(650)
=&gt;850원 오름</t>
        </r>
      </text>
    </comment>
    <comment ref="G11" authorId="0">
      <text>
        <r>
          <rPr>
            <b/>
            <sz val="9"/>
            <rFont val="굴림"/>
            <family val="3"/>
          </rPr>
          <t>달걀: 1330원에서 1166원으로 164원 내림</t>
        </r>
      </text>
    </comment>
    <comment ref="F28" authorId="0">
      <text>
        <r>
          <rPr>
            <b/>
            <sz val="9"/>
            <color indexed="10"/>
            <rFont val="굴림"/>
            <family val="3"/>
          </rPr>
          <t>맥주:
오름-장성(80)
=&gt;80원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오름-제일,장성(2000)
내림-연일(1000)
=&gt;1000원 오름</t>
        </r>
      </text>
    </comment>
    <comment ref="M10" authorId="0">
      <text>
        <r>
          <rPr>
            <b/>
            <sz val="9"/>
            <rFont val="굴림"/>
            <family val="3"/>
          </rPr>
          <t>닭고기: 4000원에서 4300원으로 300원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오름-흥해,연일(700)
내림-제일,장성(500)
=&gt;200원 오름</t>
        </r>
      </text>
    </comment>
    <comment ref="H7" authorId="0">
      <text>
        <r>
          <rPr>
            <b/>
            <sz val="9"/>
            <rFont val="굴림"/>
            <family val="3"/>
          </rPr>
          <t>콩: 6250원에서 5600원으로 650원 내림</t>
        </r>
      </text>
    </comment>
    <comment ref="I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I20" authorId="0">
      <text>
        <r>
          <rPr>
            <b/>
            <sz val="9"/>
            <rFont val="굴림"/>
            <family val="3"/>
          </rPr>
          <t>양파: 1500원에서 2000원으로 500원 오름</t>
        </r>
      </text>
    </comment>
    <comment ref="M18" authorId="0">
      <text>
        <r>
          <rPr>
            <b/>
            <sz val="9"/>
            <rFont val="굴림"/>
            <family val="3"/>
          </rPr>
          <t>배추: 1100원에서 1200원으로 100원 오름</t>
        </r>
      </text>
    </comment>
    <comment ref="N10" authorId="0">
      <text>
        <r>
          <rPr>
            <b/>
            <sz val="9"/>
            <rFont val="굴림"/>
            <family val="3"/>
          </rPr>
          <t>닭고기: 4000원에서 4400원으로 400원 오름</t>
        </r>
      </text>
    </comment>
    <comment ref="N23" authorId="0">
      <text>
        <r>
          <rPr>
            <b/>
            <sz val="9"/>
            <rFont val="굴림"/>
            <family val="3"/>
          </rPr>
          <t>밤: 3000원에서 2500원으로 500원 내림</t>
        </r>
      </text>
    </comment>
    <comment ref="N24" authorId="0">
      <text>
        <r>
          <rPr>
            <b/>
            <sz val="9"/>
            <rFont val="굴림"/>
            <family val="3"/>
          </rPr>
          <t>귤: 8000원에서 7000원으로 1000원 내림</t>
        </r>
      </text>
    </comment>
    <comment ref="J15" authorId="0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J18" authorId="0">
      <text>
        <r>
          <rPr>
            <b/>
            <sz val="9"/>
            <rFont val="굴림"/>
            <family val="3"/>
          </rPr>
          <t>배추: 1200원에서 1000원으로 200원 내림</t>
        </r>
      </text>
    </comment>
    <comment ref="G14" authorId="0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G17" authorId="0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G18" authorId="0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G20" authorId="0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Q7" authorId="0">
      <text>
        <r>
          <rPr>
            <b/>
            <sz val="9"/>
            <rFont val="굴림"/>
            <family val="3"/>
          </rPr>
          <t>콩: 6000원에서 7000원으로 1000원 오름</t>
        </r>
      </text>
    </comment>
    <comment ref="Q8" authorId="0">
      <text>
        <r>
          <rPr>
            <b/>
            <sz val="9"/>
            <rFont val="굴림"/>
            <family val="3"/>
          </rPr>
          <t>쇠고기: 16000원에서 15000원으로 1000원 내림</t>
        </r>
      </text>
    </comment>
    <comment ref="Q17" authorId="0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Q24" authorId="0">
      <text>
        <r>
          <rPr>
            <b/>
            <sz val="9"/>
            <rFont val="굴림"/>
            <family val="3"/>
          </rPr>
          <t>귤: 2000원에서 3000원으로 1000원 오름</t>
        </r>
      </text>
    </comment>
    <comment ref="Q26" authorId="0">
      <text>
        <r>
          <rPr>
            <b/>
            <sz val="9"/>
            <rFont val="굴림"/>
            <family val="3"/>
          </rPr>
          <t>마늘: 2700원에서 3000원으로 300원 오름</t>
        </r>
      </text>
    </comment>
    <comment ref="P17" authorId="0">
      <text>
        <r>
          <rPr>
            <b/>
            <sz val="9"/>
            <rFont val="굴림"/>
            <family val="3"/>
          </rPr>
          <t>무: 700원에서 750원으로 50원 오름</t>
        </r>
      </text>
    </comment>
    <comment ref="P19" authorId="0">
      <text>
        <r>
          <rPr>
            <b/>
            <sz val="9"/>
            <rFont val="굴림"/>
            <family val="3"/>
          </rPr>
          <t>파: 800원에서 1000원으로 200원 오름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
오름-장성(1000)
=&gt;1000원오름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오름-제일(200)
=&gt;200원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내림-연일(500)
=&gt;500원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마늘:
오름-장성(300)
=&gt;300원 오름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참기름:
내림-장성(10)
=&gt;10원 내림</t>
        </r>
      </text>
    </comment>
  </commentList>
</comments>
</file>

<file path=xl/comments14.xml><?xml version="1.0" encoding="utf-8"?>
<comments xmlns="http://schemas.openxmlformats.org/spreadsheetml/2006/main">
  <authors>
    <author>지역경제3</author>
  </authors>
  <commentList>
    <comment ref="H17" authorId="0">
      <text>
        <r>
          <rPr>
            <b/>
            <sz val="9"/>
            <rFont val="굴림"/>
            <family val="3"/>
          </rPr>
          <t>무: 600원에서 300원으로  300원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400원에서 300원으로 100원 내림</t>
        </r>
      </text>
    </comment>
    <comment ref="Q10" authorId="0">
      <text>
        <r>
          <rPr>
            <b/>
            <sz val="9"/>
            <rFont val="굴림"/>
            <family val="3"/>
          </rPr>
          <t>닭고기: 4500원에서 4300원으로 200원 내림</t>
        </r>
      </text>
    </comment>
    <comment ref="Q11" authorId="0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Q32" authorId="0">
      <text>
        <r>
          <rPr>
            <b/>
            <sz val="9"/>
            <rFont val="굴림"/>
            <family val="3"/>
          </rPr>
          <t>식용유: 3250원에서 3360원으로 110원 오름</t>
        </r>
      </text>
    </comment>
    <comment ref="M20" authorId="0">
      <text>
        <r>
          <rPr>
            <b/>
            <sz val="9"/>
            <rFont val="굴림"/>
            <family val="3"/>
          </rPr>
          <t>양파: 1200원에서 1500원으로 300원 오름</t>
        </r>
      </text>
    </comment>
    <comment ref="J17" authorId="0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I14" authorId="0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오름-대해(100)
내림-북부,송림,장성(400)
=&gt;300원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내림-송림,장성(1000)
=&gt;1000원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
오름-상대(500)
내림-죽도,송림,흥해,제일,장성(3300)
=&gt;2800원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오름-장성(500)
내림-연일(1000)
=&gt;500원 내림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식용유:
오름-장성(110)
=&gt;110원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오름-대해(1000)
=&gt;1000원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 xml:space="preserve">양파:
오름-흥해(300)
내림-죽도,북부,연일,장성(1100)
=&gt;800원 내림
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오름-제일(100)
내림-북부,상대,송림,흥해,연일(800)
=&gt;700원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오름-송림,제일(250)
내림-죽도,북부,상대,대해,장성(800)
=&gt;550원 내림</t>
        </r>
      </text>
    </comment>
    <comment ref="Q14" authorId="0">
      <text>
        <r>
          <rPr>
            <b/>
            <sz val="9"/>
            <rFont val="굴림"/>
            <family val="3"/>
          </rPr>
          <t>고등어: 3000원에서 2000원으로 1000원 내림</t>
        </r>
      </text>
    </comment>
    <comment ref="Q15" authorId="0">
      <text>
        <r>
          <rPr>
            <b/>
            <sz val="9"/>
            <rFont val="굴림"/>
            <family val="3"/>
          </rPr>
          <t>냉동오징어: 5500원에서 6000원으로 500원 오름</t>
        </r>
      </text>
    </comment>
    <comment ref="Q28" authorId="0">
      <text>
        <r>
          <rPr>
            <b/>
            <sz val="9"/>
            <rFont val="굴림"/>
            <family val="3"/>
          </rPr>
          <t>맥주: 1260원에서 1290원으로 30원 오름</t>
        </r>
      </text>
    </comment>
    <comment ref="Q31" authorId="0">
      <text>
        <r>
          <rPr>
            <b/>
            <sz val="9"/>
            <rFont val="굴림"/>
            <family val="3"/>
          </rPr>
          <t>참기름: 4970원에서 4890원으로 80원 내림</t>
        </r>
      </text>
    </comment>
    <comment ref="P24" authorId="0">
      <text>
        <r>
          <rPr>
            <b/>
            <sz val="9"/>
            <rFont val="굴림"/>
            <family val="3"/>
          </rPr>
          <t>귤: 7500원에서 8000원으로 500원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콩:
오름-장성(1000)
=&gt;1000원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오름-죽도,제일(2500)
내림-연일(500)
=&gt;2000원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내림-북부,장성(500)
=&gt;500원 내림</t>
        </r>
      </text>
    </comment>
    <comment ref="M18" authorId="0">
      <text>
        <r>
          <rPr>
            <b/>
            <sz val="9"/>
            <rFont val="굴림"/>
            <family val="3"/>
          </rPr>
          <t>배추: 1200원에서 1100원으로 100원 내림</t>
        </r>
      </text>
    </comment>
    <comment ref="N24" authorId="0">
      <text>
        <r>
          <rPr>
            <b/>
            <sz val="9"/>
            <rFont val="굴림"/>
            <family val="3"/>
          </rPr>
          <t>귤: 7000원에서 6500원으로 500원 내림</t>
        </r>
      </text>
    </comment>
    <comment ref="G14" authorId="0">
      <text>
        <r>
          <rPr>
            <b/>
            <sz val="9"/>
            <rFont val="굴림"/>
            <family val="3"/>
          </rPr>
          <t>고등어: 2000원에서 1700원으로 300원 내림</t>
        </r>
      </text>
    </comment>
    <comment ref="G17" authorId="0">
      <text>
        <r>
          <rPr>
            <b/>
            <sz val="9"/>
            <rFont val="굴림"/>
            <family val="3"/>
          </rPr>
          <t>무: 400원에서 300원으로 100원 내림</t>
        </r>
      </text>
    </comment>
    <comment ref="G20" authorId="0">
      <text>
        <r>
          <rPr>
            <b/>
            <sz val="9"/>
            <rFont val="굴림"/>
            <family val="3"/>
          </rPr>
          <t>양파: 1000원에서 800원으로 200원 내림</t>
        </r>
      </text>
    </comment>
    <comment ref="Q7" authorId="0">
      <text>
        <r>
          <rPr>
            <b/>
            <sz val="9"/>
            <rFont val="굴림"/>
            <family val="3"/>
          </rPr>
          <t>콩: 7000원에서 8000원으로 1000원 오름</t>
        </r>
      </text>
    </comment>
    <comment ref="Q8" authorId="0">
      <text>
        <r>
          <rPr>
            <b/>
            <sz val="9"/>
            <rFont val="굴림"/>
            <family val="3"/>
          </rPr>
          <t>쇠고기: 15000원에서 14700원으로 300원 내림</t>
        </r>
      </text>
    </comment>
    <comment ref="Q17" authorId="0">
      <text>
        <r>
          <rPr>
            <b/>
            <sz val="9"/>
            <rFont val="굴림"/>
            <family val="3"/>
          </rPr>
          <t>무: 600원에서 500원으로 100원 내림</t>
        </r>
      </text>
    </comment>
    <comment ref="P17" authorId="0">
      <text>
        <r>
          <rPr>
            <b/>
            <sz val="9"/>
            <rFont val="굴림"/>
            <family val="3"/>
          </rPr>
          <t>무: 750원에서 800원으로 50원 오름</t>
        </r>
      </text>
    </comment>
    <comment ref="P19" authorId="0">
      <text>
        <r>
          <rPr>
            <b/>
            <sz val="9"/>
            <rFont val="굴림"/>
            <family val="3"/>
          </rPr>
          <t>파: 1000원에서 900원으로 100원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
오름-장성(300)
=&gt;300원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내림-상대,연일,제일,장성(1200)
=&gt;1200원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내림-구룡포(2000)
=&gt;2000원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마늘:
오름-제일(200)
내림-흥해(500)
=&gt;300원 내림</t>
        </r>
      </text>
    </comment>
    <comment ref="F31" authorId="0">
      <text>
        <r>
          <rPr>
            <b/>
            <sz val="9"/>
            <color indexed="10"/>
            <rFont val="굴림"/>
            <family val="3"/>
          </rPr>
          <t>참기름:
내림-장성(80)
=&gt;80원 내림</t>
        </r>
      </text>
    </comment>
    <comment ref="H9" authorId="0">
      <text>
        <r>
          <rPr>
            <b/>
            <sz val="9"/>
            <rFont val="굴림"/>
            <family val="3"/>
          </rPr>
          <t>돼지고기: 6700원에서 7500원으로 800원 오름</t>
        </r>
      </text>
    </comment>
    <comment ref="H10" authorId="0">
      <text>
        <r>
          <rPr>
            <b/>
            <sz val="9"/>
            <rFont val="굴림"/>
            <family val="3"/>
          </rPr>
          <t>닭고기: 4300원에서 4000원으로 300원 내림</t>
        </r>
      </text>
    </comment>
    <comment ref="H11" authorId="0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H20" authorId="0">
      <text>
        <r>
          <rPr>
            <b/>
            <sz val="9"/>
            <rFont val="굴림"/>
            <family val="3"/>
          </rPr>
          <t>양파: 1000원에서 800원으로 200원 내림</t>
        </r>
      </text>
    </comment>
    <comment ref="I17" authorId="0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I18" authorId="0">
      <text>
        <r>
          <rPr>
            <b/>
            <sz val="9"/>
            <rFont val="굴림"/>
            <family val="3"/>
          </rPr>
          <t>배추: 1400원에서 1200원으로 200원 내림</t>
        </r>
      </text>
    </comment>
    <comment ref="I19" authorId="0">
      <text>
        <r>
          <rPr>
            <b/>
            <sz val="9"/>
            <rFont val="굴림"/>
            <family val="3"/>
          </rPr>
          <t>파: 1500원에서 1000원으로 500원 내림</t>
        </r>
      </text>
    </comment>
    <comment ref="J11" authorId="0">
      <text>
        <r>
          <rPr>
            <b/>
            <sz val="9"/>
            <rFont val="굴림"/>
            <family val="3"/>
          </rPr>
          <t>달걀: 1400원에서 1500원으로 100원 오름</t>
        </r>
      </text>
    </comment>
    <comment ref="J21" authorId="0">
      <text>
        <r>
          <rPr>
            <b/>
            <sz val="9"/>
            <rFont val="굴림"/>
            <family val="3"/>
          </rPr>
          <t>사과: 10000원에서 11000원으로 1000원 오름</t>
        </r>
      </text>
    </comment>
    <comment ref="J22" authorId="0">
      <text>
        <r>
          <rPr>
            <b/>
            <sz val="9"/>
            <rFont val="굴림"/>
            <family val="3"/>
          </rPr>
          <t>배: 25000원에서 30000원으로 5000원 오름</t>
        </r>
      </text>
    </comment>
    <comment ref="K9" authorId="0">
      <text>
        <r>
          <rPr>
            <b/>
            <sz val="9"/>
            <rFont val="굴림"/>
            <family val="3"/>
          </rPr>
          <t>돼지고기: 6700원에서 7500원으로 800원 오름</t>
        </r>
      </text>
    </comment>
    <comment ref="K11" authorId="0">
      <text>
        <r>
          <rPr>
            <b/>
            <sz val="9"/>
            <rFont val="굴림"/>
            <family val="3"/>
          </rPr>
          <t>달걀: 1500원에서 1300원으로 200원 내림</t>
        </r>
      </text>
    </comment>
    <comment ref="K13" authorId="0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K14" authorId="0">
      <text>
        <r>
          <rPr>
            <b/>
            <sz val="9"/>
            <rFont val="굴림"/>
            <family val="3"/>
          </rPr>
          <t>고등어: 3000원에서 2000원으로 1000원 내림</t>
        </r>
      </text>
    </comment>
    <comment ref="K17" authorId="0">
      <text>
        <r>
          <rPr>
            <b/>
            <sz val="9"/>
            <rFont val="굴림"/>
            <family val="3"/>
          </rPr>
          <t>무: 900원에서 700원으로 200원 오름</t>
        </r>
      </text>
    </comment>
    <comment ref="K18" authorId="0">
      <text>
        <r>
          <rPr>
            <b/>
            <sz val="9"/>
            <rFont val="굴림"/>
            <family val="3"/>
          </rPr>
          <t>배추: 900원에서 700원으로 200원 내림</t>
        </r>
      </text>
    </comment>
    <comment ref="L6" authorId="0">
      <text>
        <r>
          <rPr>
            <b/>
            <sz val="9"/>
            <rFont val="굴림"/>
            <family val="3"/>
          </rPr>
          <t>보리쌀: 2000원에서 3000원으로 1000원 오름</t>
        </r>
      </text>
    </comment>
    <comment ref="L23" authorId="0">
      <text>
        <r>
          <rPr>
            <b/>
            <sz val="9"/>
            <rFont val="굴림"/>
            <family val="3"/>
          </rPr>
          <t>밤: 8000원에서 6000원으로 2000원 내림</t>
        </r>
      </text>
    </comment>
    <comment ref="M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M25" authorId="0">
      <text>
        <r>
          <rPr>
            <b/>
            <sz val="9"/>
            <rFont val="굴림"/>
            <family val="3"/>
          </rPr>
          <t>고추: 6500원에서 7000원으로 500원 오름</t>
        </r>
      </text>
    </comment>
    <comment ref="M26" authorId="0">
      <text>
        <r>
          <rPr>
            <b/>
            <sz val="9"/>
            <rFont val="굴림"/>
            <family val="3"/>
          </rPr>
          <t>마늘: 5000원에서 4500원으로 500원 내림</t>
        </r>
      </text>
    </comment>
    <comment ref="N15" authorId="0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N18" authorId="0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N19" authorId="0">
      <text>
        <r>
          <rPr>
            <b/>
            <sz val="9"/>
            <rFont val="굴림"/>
            <family val="3"/>
          </rPr>
          <t>파: 500원에서 400원으로 100원 내림</t>
        </r>
      </text>
    </comment>
    <comment ref="N20" authorId="0">
      <text>
        <r>
          <rPr>
            <b/>
            <sz val="9"/>
            <rFont val="굴림"/>
            <family val="3"/>
          </rPr>
          <t>양파: 2000원에서 1800원으로 200원 내림</t>
        </r>
      </text>
    </comment>
    <comment ref="N45" authorId="0">
      <text>
        <r>
          <rPr>
            <b/>
            <sz val="9"/>
            <rFont val="굴림"/>
            <family val="3"/>
          </rPr>
          <t>튀김닭: 9000원에서 8000원으로 1000원 내림</t>
        </r>
      </text>
    </comment>
    <comment ref="P14" authorId="0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1500원에서 1600원으로 100원 오름</t>
        </r>
      </text>
    </comment>
    <comment ref="P26" authorId="0">
      <text>
        <r>
          <rPr>
            <b/>
            <sz val="9"/>
            <rFont val="굴림"/>
            <family val="3"/>
          </rPr>
          <t>마늘: 4600원에서 4800원으로 200원 오름</t>
        </r>
      </text>
    </comment>
    <comment ref="Q5" authorId="0">
      <text>
        <r>
          <rPr>
            <b/>
            <sz val="9"/>
            <rFont val="굴림"/>
            <family val="3"/>
          </rPr>
          <t>쌀: 38000원에서 39000원으로 1000원 오름</t>
        </r>
      </text>
    </comment>
    <comment ref="Q9" authorId="0">
      <text>
        <r>
          <rPr>
            <b/>
            <sz val="9"/>
            <rFont val="굴림"/>
            <family val="3"/>
          </rPr>
          <t>돼지고기: 7500원에서 7300원으로 200원 내림</t>
        </r>
      </text>
    </comment>
    <comment ref="Q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Q19" authorId="0">
      <text>
        <r>
          <rPr>
            <b/>
            <sz val="9"/>
            <rFont val="굴림"/>
            <family val="3"/>
          </rPr>
          <t>파: 2000원에서 1500원으로 500원 내림</t>
        </r>
      </text>
    </comment>
    <comment ref="Q20" authorId="0">
      <text>
        <r>
          <rPr>
            <b/>
            <sz val="9"/>
            <rFont val="굴림"/>
            <family val="3"/>
          </rPr>
          <t>양파: 2000원에서 1500원으로 500원 내림</t>
        </r>
      </text>
    </comment>
    <comment ref="Q27" authorId="0">
      <text>
        <r>
          <rPr>
            <b/>
            <sz val="9"/>
            <rFont val="굴림"/>
            <family val="3"/>
          </rPr>
          <t>소주: 890원에서 910원으로 20원 오름</t>
        </r>
      </text>
    </comment>
    <comment ref="Q42" authorId="0">
      <text>
        <r>
          <rPr>
            <b/>
            <sz val="9"/>
            <rFont val="굴림"/>
            <family val="3"/>
          </rPr>
          <t>삼겹살: 7300원에서 6500원으로 800원 내림</t>
        </r>
      </text>
    </comment>
    <comment ref="Q43" authorId="0">
      <text>
        <r>
          <rPr>
            <b/>
            <sz val="9"/>
            <rFont val="굴림"/>
            <family val="3"/>
          </rPr>
          <t>등심구이: 16000원에서 15000원으로 1000원 내림</t>
        </r>
      </text>
    </comment>
    <comment ref="Q51" authorId="0">
      <text>
        <r>
          <rPr>
            <b/>
            <sz val="9"/>
            <rFont val="굴림"/>
            <family val="3"/>
          </rPr>
          <t>탕수육: 14000원에서 13000원으로 1000원 내림</t>
        </r>
      </text>
    </comment>
    <comment ref="Q54" authorId="0">
      <text>
        <r>
          <rPr>
            <b/>
            <sz val="9"/>
            <rFont val="굴림"/>
            <family val="3"/>
          </rPr>
          <t>비후가스: 12000원에서 11000원으로 1000원 내림</t>
        </r>
      </text>
    </comment>
    <comment ref="Q63" authorId="0">
      <text>
        <r>
          <rPr>
            <b/>
            <sz val="9"/>
            <rFont val="굴림"/>
            <family val="3"/>
          </rPr>
          <t>이용료: 7000원에서 8000원으로 1000원 오름</t>
        </r>
      </text>
    </comment>
    <comment ref="Q64" authorId="0">
      <text>
        <r>
          <rPr>
            <b/>
            <sz val="9"/>
            <rFont val="굴림"/>
            <family val="3"/>
          </rPr>
          <t>미용료(드라이): 10000원에서 7000원으로 3000원 내림</t>
        </r>
      </text>
    </comment>
    <comment ref="G9" authorId="0">
      <text>
        <r>
          <rPr>
            <b/>
            <sz val="9"/>
            <rFont val="굴림"/>
            <family val="3"/>
          </rPr>
          <t xml:space="preserve">돼지고기: 6670원에서 7500원으로 830원 오름
</t>
        </r>
      </text>
    </comment>
    <comment ref="G24" authorId="0">
      <text>
        <r>
          <rPr>
            <b/>
            <sz val="9"/>
            <rFont val="굴림"/>
            <family val="3"/>
          </rPr>
          <t>귤: 4000원에서 6000원으로 2000원 오름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일반미:
오름-장성(1000)
=&gt;1000원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보리쌀:
오름-구룡포(1000)
=&gt;1000원 오름</t>
        </r>
      </text>
    </comment>
    <comment ref="F9" authorId="0">
      <text>
        <r>
          <rPr>
            <b/>
            <sz val="9"/>
            <color indexed="10"/>
            <rFont val="굴림"/>
            <family val="3"/>
          </rPr>
          <t>돼지고기:
오름-죽도,북부,송림(2430)
내림-장성(200)
=&gt;2230원 오름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
오름-흥해(500)
=&gt;500원 오름</t>
        </r>
      </text>
    </comment>
    <comment ref="F27" authorId="0">
      <text>
        <r>
          <rPr>
            <b/>
            <sz val="9"/>
            <color indexed="10"/>
            <rFont val="굴림"/>
            <family val="3"/>
          </rPr>
          <t>소주:
오름-장성(20)
=&gt;20원 오름</t>
        </r>
      </text>
    </comment>
    <comment ref="F42" authorId="0">
      <text>
        <r>
          <rPr>
            <b/>
            <sz val="9"/>
            <color indexed="10"/>
            <rFont val="굴림"/>
            <family val="3"/>
          </rPr>
          <t>삼겹살:
내림-장성(800)
=&gt;800원 내림</t>
        </r>
      </text>
    </comment>
    <comment ref="F43" authorId="0">
      <text>
        <r>
          <rPr>
            <b/>
            <sz val="9"/>
            <color indexed="10"/>
            <rFont val="굴림"/>
            <family val="3"/>
          </rPr>
          <t>등심구이:
내림-장성(1000)
=&gt;1000원 내림</t>
        </r>
      </text>
    </comment>
    <comment ref="F45" authorId="0">
      <text>
        <r>
          <rPr>
            <b/>
            <sz val="9"/>
            <rFont val="굴림"/>
            <family val="3"/>
          </rPr>
          <t>튀김닭:
내림-연일(1000)
=&gt;1000원 내림</t>
        </r>
      </text>
    </comment>
    <comment ref="F51" authorId="0">
      <text>
        <r>
          <rPr>
            <b/>
            <sz val="9"/>
            <color indexed="10"/>
            <rFont val="굴림"/>
            <family val="3"/>
          </rPr>
          <t>탕수육:
내림-장성(1000)
=&gt;1000원 내림</t>
        </r>
      </text>
    </comment>
    <comment ref="F54" authorId="0">
      <text>
        <r>
          <rPr>
            <b/>
            <sz val="9"/>
            <color indexed="10"/>
            <rFont val="굴림"/>
            <family val="3"/>
          </rPr>
          <t>비후가스:
내림-장성(1000)
=&gt;1000원 내림</t>
        </r>
      </text>
    </comment>
    <comment ref="F63" authorId="0">
      <text>
        <r>
          <rPr>
            <b/>
            <sz val="9"/>
            <color indexed="10"/>
            <rFont val="굴림"/>
            <family val="3"/>
          </rPr>
          <t>이용료:
오름-장성(1000)
=&gt;1000원 오름</t>
        </r>
        <r>
          <rPr>
            <sz val="9"/>
            <rFont val="굴림"/>
            <family val="3"/>
          </rPr>
          <t xml:space="preserve">
</t>
        </r>
      </text>
    </comment>
    <comment ref="F64" authorId="0">
      <text>
        <r>
          <rPr>
            <b/>
            <sz val="9"/>
            <color indexed="10"/>
            <rFont val="굴림"/>
            <family val="3"/>
          </rPr>
          <t>미용료(드라이):
내림-장성(3000)
=&gt;3000원 내림</t>
        </r>
      </text>
    </comment>
  </commentList>
</comments>
</file>

<file path=xl/comments15.xml><?xml version="1.0" encoding="utf-8"?>
<comments xmlns="http://schemas.openxmlformats.org/spreadsheetml/2006/main">
  <authors>
    <author>지역경제3</author>
    <author>안주용</author>
  </authors>
  <commentList>
    <comment ref="H18" authorId="0">
      <text>
        <r>
          <rPr>
            <b/>
            <sz val="9"/>
            <rFont val="굴림"/>
            <family val="3"/>
          </rPr>
          <t>배추: 300원에서 400원으로 100원 오름</t>
        </r>
      </text>
    </comment>
    <comment ref="Q32" authorId="0">
      <text>
        <r>
          <rPr>
            <b/>
            <sz val="9"/>
            <rFont val="굴림"/>
            <family val="3"/>
          </rPr>
          <t>식용유: 3360원에서 3350원으로 10원 내림</t>
        </r>
      </text>
    </comment>
    <comment ref="M20" authorId="0">
      <text>
        <r>
          <rPr>
            <b/>
            <sz val="9"/>
            <rFont val="굴림"/>
            <family val="3"/>
          </rPr>
          <t>양파: 1500원에서 1200원으로 300원 내림</t>
        </r>
      </text>
    </comment>
    <comment ref="I14" authorId="0">
      <text>
        <r>
          <rPr>
            <b/>
            <sz val="9"/>
            <rFont val="굴림"/>
            <family val="3"/>
          </rPr>
          <t>고등어: 3500원에서 1500원으로 2000원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오름-제일(100)
=&gt;100원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내림-죽도(500)
=&gt;500원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 
오름-연일(500)
내림-죽도,상대(2700)
=&gt;2200원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오름-대해,장성(1500)
=&gt;500원 내림</t>
        </r>
      </text>
    </comment>
    <comment ref="F32" authorId="0">
      <text>
        <r>
          <rPr>
            <b/>
            <sz val="9"/>
            <color indexed="10"/>
            <rFont val="굴림"/>
            <family val="3"/>
          </rPr>
          <t>식용유:
오름-제일(180)
내림-장성(10)
=&gt;170원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내림-제일(1000)
=&gt;1000원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
오름-장성(500)
내림-상대,흥해(800)
=&gt;300원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오름-북부,제일(300)
내림-상대,오천(520)
=&gt;220원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오름-북부,제일(600)
내림-흥해(100)
=&gt;500원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오름-오천,장성(1500)
내림-연일(500)
=&gt;1000원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내림-제일(200)
=&gt;200원 내림</t>
        </r>
      </text>
    </comment>
    <comment ref="N24" authorId="0">
      <text>
        <r>
          <rPr>
            <b/>
            <sz val="9"/>
            <rFont val="굴림"/>
            <family val="3"/>
          </rPr>
          <t>귤: 6500원에서 6000원으로 500원 내림</t>
        </r>
      </text>
    </comment>
    <comment ref="G14" authorId="0">
      <text>
        <r>
          <rPr>
            <b/>
            <sz val="9"/>
            <rFont val="굴림"/>
            <family val="3"/>
          </rPr>
          <t>고등어: 1700원에서 1000원으로 700원 내림</t>
        </r>
      </text>
    </comment>
    <comment ref="P17" authorId="0">
      <text>
        <r>
          <rPr>
            <b/>
            <sz val="9"/>
            <rFont val="굴림"/>
            <family val="3"/>
          </rPr>
          <t>무: 800원에서 1300원으로 500원 오름</t>
        </r>
      </text>
    </comment>
    <comment ref="P19" authorId="0">
      <text>
        <r>
          <rPr>
            <b/>
            <sz val="9"/>
            <rFont val="굴림"/>
            <family val="3"/>
          </rPr>
          <t>파: 900원에서 1000원으로 100원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오름-오천,제일(650)
=&gt;650원 오름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마늘:
내림-연일(500)
=&gt;500원 내림</t>
        </r>
      </text>
    </comment>
    <comment ref="I18" authorId="0">
      <text>
        <r>
          <rPr>
            <b/>
            <sz val="9"/>
            <rFont val="굴림"/>
            <family val="3"/>
          </rPr>
          <t>배추: 1200원에서 1000원으로 200원 내림</t>
        </r>
      </text>
    </comment>
    <comment ref="L6" authorId="0">
      <text>
        <r>
          <rPr>
            <b/>
            <sz val="9"/>
            <rFont val="굴림"/>
            <family val="3"/>
          </rPr>
          <t>보리쌀: 2000원에서 3000원으로 1000원 오름</t>
        </r>
      </text>
    </comment>
    <comment ref="N45" authorId="0">
      <text>
        <r>
          <rPr>
            <b/>
            <sz val="9"/>
            <rFont val="굴림"/>
            <family val="3"/>
          </rPr>
          <t>튀김닭: 9000원에서 8000원으로 1000원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1600원에서 1800원으로 200원 오름</t>
        </r>
      </text>
    </comment>
    <comment ref="Q20" authorId="0">
      <text>
        <r>
          <rPr>
            <b/>
            <sz val="9"/>
            <rFont val="굴림"/>
            <family val="3"/>
          </rPr>
          <t>양파: 1500원에서 2000원으로 500원 오름</t>
        </r>
      </text>
    </comment>
    <comment ref="F6" authorId="0">
      <text>
        <r>
          <rPr>
            <b/>
            <sz val="9"/>
            <color indexed="10"/>
            <rFont val="굴림"/>
            <family val="3"/>
          </rPr>
          <t>보리쌀:
오름-구룡포,장성(1500)
=&gt;1500원 오름</t>
        </r>
      </text>
    </comment>
    <comment ref="F45" authorId="0">
      <text>
        <r>
          <rPr>
            <b/>
            <sz val="9"/>
            <color indexed="10"/>
            <rFont val="굴림"/>
            <family val="3"/>
          </rPr>
          <t xml:space="preserve">튀김닭:
오름-죽도(1000)
내림-연일(1000)
</t>
        </r>
      </text>
    </comment>
    <comment ref="G13" authorId="1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G45" authorId="1">
      <text>
        <r>
          <rPr>
            <b/>
            <sz val="9"/>
            <rFont val="굴림"/>
            <family val="3"/>
          </rPr>
          <t>튀김닭: 10000원에서 11000원으로 1000원 오름</t>
        </r>
      </text>
    </comment>
    <comment ref="H17" authorId="1">
      <text>
        <r>
          <rPr>
            <b/>
            <sz val="9"/>
            <rFont val="굴림"/>
            <family val="3"/>
          </rPr>
          <t>무: 300원에서 400원으로 100원 오름</t>
        </r>
      </text>
    </comment>
    <comment ref="I20" authorId="1">
      <text>
        <r>
          <rPr>
            <b/>
            <sz val="9"/>
            <rFont val="굴림"/>
            <family val="3"/>
          </rPr>
          <t>양파: 2000원에서 1500원으로 500원 내림</t>
        </r>
      </text>
    </comment>
    <comment ref="J15" authorId="1">
      <text>
        <r>
          <rPr>
            <b/>
            <sz val="9"/>
            <rFont val="굴림"/>
            <family val="3"/>
          </rPr>
          <t>냉동오징어: 13000원에서 14000원으로 1000원 오름</t>
        </r>
      </text>
    </comment>
    <comment ref="M17" authorId="1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N14" authorId="1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N16" authorId="1">
      <text>
        <r>
          <rPr>
            <b/>
            <sz val="9"/>
            <rFont val="굴림"/>
            <family val="3"/>
          </rPr>
          <t>김: 5500원에서 5000원으로 500원 내림</t>
        </r>
      </text>
    </comment>
    <comment ref="N26" authorId="1">
      <text>
        <r>
          <rPr>
            <b/>
            <sz val="9"/>
            <rFont val="굴림"/>
            <family val="3"/>
          </rPr>
          <t>마늘: 4500원에서 4000원으로 500원 내림</t>
        </r>
      </text>
    </comment>
    <comment ref="O18" authorId="1">
      <text>
        <r>
          <rPr>
            <b/>
            <sz val="9"/>
            <rFont val="굴림"/>
            <family val="3"/>
          </rPr>
          <t>배추: 1500원에서 1180원으로 320원 내림</t>
        </r>
      </text>
    </comment>
    <comment ref="O19" authorId="1">
      <text>
        <r>
          <rPr>
            <b/>
            <sz val="9"/>
            <rFont val="굴림"/>
            <family val="3"/>
          </rPr>
          <t>파: 1000원에서 1550원으로 550원 오름</t>
        </r>
      </text>
    </comment>
    <comment ref="O24" authorId="1">
      <text>
        <r>
          <rPr>
            <b/>
            <sz val="9"/>
            <rFont val="굴림"/>
            <family val="3"/>
          </rPr>
          <t>귤: 6000원에서 6500원으로 500원 오름</t>
        </r>
      </text>
    </comment>
    <comment ref="P10" authorId="1">
      <text>
        <r>
          <rPr>
            <b/>
            <sz val="9"/>
            <rFont val="굴림"/>
            <family val="3"/>
          </rPr>
          <t>닭고기: 5500원에서 5300원으로 200원 내림</t>
        </r>
      </text>
    </comment>
    <comment ref="P11" authorId="1">
      <text>
        <r>
          <rPr>
            <b/>
            <sz val="9"/>
            <rFont val="굴림"/>
            <family val="3"/>
          </rPr>
          <t>달걀: 2100원에서 2200원으로 100원 오름</t>
        </r>
      </text>
    </comment>
    <comment ref="P21" authorId="1">
      <text>
        <r>
          <rPr>
            <b/>
            <sz val="9"/>
            <rFont val="굴림"/>
            <family val="3"/>
          </rPr>
          <t>사과: 20000원에서 19000원으로 1000원 내림</t>
        </r>
      </text>
    </comment>
    <comment ref="P22" authorId="1">
      <text>
        <r>
          <rPr>
            <b/>
            <sz val="9"/>
            <rFont val="굴림"/>
            <family val="3"/>
          </rPr>
          <t>배: 26000원에서 24000원으로 2000원 내림</t>
        </r>
      </text>
    </comment>
    <comment ref="P32" authorId="1">
      <text>
        <r>
          <rPr>
            <b/>
            <sz val="9"/>
            <rFont val="굴림"/>
            <family val="3"/>
          </rPr>
          <t>식용유: 3700원에서 3880원으로 180원 오름</t>
        </r>
      </text>
    </comment>
    <comment ref="Q6" authorId="1">
      <text>
        <r>
          <rPr>
            <b/>
            <sz val="9"/>
            <rFont val="굴림"/>
            <family val="3"/>
          </rPr>
          <t>보리쌀: 2000원에서 2500원으로 500원 오름</t>
        </r>
      </text>
    </comment>
    <comment ref="Q15" authorId="1">
      <text>
        <r>
          <rPr>
            <b/>
            <sz val="9"/>
            <rFont val="굴림"/>
            <family val="3"/>
          </rPr>
          <t>냉동오징어: 6000원에서 6500원으로 500원 오름</t>
        </r>
      </text>
    </comment>
    <comment ref="Q24" authorId="1">
      <text>
        <r>
          <rPr>
            <b/>
            <sz val="9"/>
            <rFont val="굴림"/>
            <family val="3"/>
          </rPr>
          <t>귤: 3000원에서 4000원으로 1000원 오름</t>
        </r>
      </text>
    </comment>
    <comment ref="F16" authorId="1">
      <text>
        <r>
          <rPr>
            <b/>
            <sz val="9"/>
            <color indexed="10"/>
            <rFont val="굴림"/>
            <family val="3"/>
          </rPr>
          <t>김:
내림-연일(500)
=&gt;500원 내림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내림-제일(2000)
=&gt;2000원 내림</t>
        </r>
      </text>
    </comment>
    <comment ref="N67" authorId="1">
      <text>
        <r>
          <rPr>
            <b/>
            <sz val="9"/>
            <color indexed="10"/>
            <rFont val="굴림"/>
            <family val="3"/>
          </rPr>
          <t>VTR테이프대여료:
1500원에서 1300원으로 200원 내림</t>
        </r>
      </text>
    </comment>
    <comment ref="F67" authorId="1">
      <text>
        <r>
          <rPr>
            <b/>
            <sz val="9"/>
            <color indexed="10"/>
            <rFont val="굴림"/>
            <family val="3"/>
          </rPr>
          <t>VTR테이프대여료:
내림-연일(200)
=&gt;200원 내림</t>
        </r>
      </text>
    </comment>
  </commentList>
</comments>
</file>

<file path=xl/comments5.xml><?xml version="1.0" encoding="utf-8"?>
<comments xmlns="http://schemas.openxmlformats.org/spreadsheetml/2006/main">
  <authors>
    <author>user</author>
    <author>a</author>
  </authors>
  <commentList>
    <comment ref="H10" authorId="0">
      <text>
        <r>
          <rPr>
            <b/>
            <sz val="9"/>
            <rFont val="굴림"/>
            <family val="3"/>
          </rPr>
          <t>닭고기 : 4000원에서 4300원으로 300원오름</t>
        </r>
      </text>
    </comment>
    <comment ref="I10" authorId="0">
      <text>
        <r>
          <rPr>
            <b/>
            <sz val="9"/>
            <rFont val="굴림"/>
            <family val="3"/>
          </rPr>
          <t>닭고기 : 3000원에서 2800원으로 200원 하락</t>
        </r>
      </text>
    </comment>
    <comment ref="I15" authorId="0">
      <text>
        <r>
          <rPr>
            <b/>
            <sz val="9"/>
            <rFont val="굴림"/>
            <family val="3"/>
          </rPr>
          <t>냉동오징어 : 15000원에서 14000원 1000원 내림</t>
        </r>
      </text>
    </comment>
    <comment ref="I22" authorId="0">
      <text>
        <r>
          <rPr>
            <b/>
            <sz val="9"/>
            <rFont val="굴림"/>
            <family val="3"/>
          </rPr>
          <t>배 : 18000원에서 20000만원 2000원 오름</t>
        </r>
      </text>
    </comment>
    <comment ref="I24" authorId="0">
      <text>
        <r>
          <rPr>
            <b/>
            <sz val="9"/>
            <rFont val="굴림"/>
            <family val="3"/>
          </rPr>
          <t>귤 : 2700원에서 3000원 300원 오름</t>
        </r>
      </text>
    </comment>
    <comment ref="J10" authorId="0">
      <text>
        <r>
          <rPr>
            <b/>
            <sz val="9"/>
            <rFont val="굴림"/>
            <family val="3"/>
          </rPr>
          <t>닭고기 : 2700원에서 3000원으로 300원 오름</t>
        </r>
      </text>
    </comment>
    <comment ref="J13" authorId="0">
      <text>
        <r>
          <rPr>
            <b/>
            <sz val="9"/>
            <rFont val="굴림"/>
            <family val="3"/>
          </rPr>
          <t>명태 : 3500원에서 4000원으로 500원 오름</t>
        </r>
      </text>
    </comment>
    <comment ref="K11" authorId="0">
      <text>
        <r>
          <rPr>
            <b/>
            <sz val="9"/>
            <rFont val="굴림"/>
            <family val="3"/>
          </rPr>
          <t>달걀 : 1600원에서 1500원으로 100원 내림</t>
        </r>
      </text>
    </comment>
    <comment ref="K18" authorId="0">
      <text>
        <r>
          <rPr>
            <b/>
            <sz val="9"/>
            <rFont val="굴림"/>
            <family val="3"/>
          </rPr>
          <t>배추 : 800원에서 900원으로 100원 오름</t>
        </r>
      </text>
    </comment>
    <comment ref="M7" authorId="0">
      <text>
        <r>
          <rPr>
            <b/>
            <sz val="9"/>
            <rFont val="굴림"/>
            <family val="3"/>
          </rPr>
          <t>콩 : 9000원에서 8500원으로 500원 내림</t>
        </r>
      </text>
    </comment>
    <comment ref="M15" authorId="1">
      <text>
        <r>
          <rPr>
            <b/>
            <sz val="9"/>
            <rFont val="굴림"/>
            <family val="3"/>
          </rPr>
          <t>냉동오징어 : 13500원에서 12500원으로 1000원 내림</t>
        </r>
      </text>
    </comment>
    <comment ref="M17" authorId="1">
      <text>
        <r>
          <rPr>
            <b/>
            <sz val="9"/>
            <rFont val="굴림"/>
            <family val="3"/>
          </rPr>
          <t>무 : 800원에서 700원으로 100원 내림</t>
        </r>
      </text>
    </comment>
    <comment ref="M24" authorId="1">
      <text>
        <r>
          <rPr>
            <b/>
            <sz val="9"/>
            <rFont val="굴림"/>
            <family val="3"/>
          </rPr>
          <t>귤 : 3100원에서 4680원 1580원 오름</t>
        </r>
      </text>
    </comment>
    <comment ref="N10" authorId="1">
      <text>
        <r>
          <rPr>
            <b/>
            <sz val="9"/>
            <rFont val="굴림"/>
            <family val="3"/>
          </rPr>
          <t>닭고기 : 4000원에서 3500원 500원 내림</t>
        </r>
      </text>
    </comment>
    <comment ref="N15" authorId="1">
      <text>
        <r>
          <rPr>
            <b/>
            <sz val="9"/>
            <rFont val="굴림"/>
            <family val="3"/>
          </rPr>
          <t>냉동오징어 : 14000원에서 13000원으로 1000원 내림</t>
        </r>
      </text>
    </comment>
    <comment ref="N17" authorId="1">
      <text>
        <r>
          <rPr>
            <b/>
            <sz val="9"/>
            <rFont val="굴림"/>
            <family val="3"/>
          </rPr>
          <t>무 : 500원에서 350원으로 150원 내림</t>
        </r>
      </text>
    </comment>
    <comment ref="O18" authorId="1">
      <text>
        <r>
          <rPr>
            <b/>
            <sz val="9"/>
            <rFont val="굴림"/>
            <family val="3"/>
          </rPr>
          <t>배추 : 1300원에서 1200원으로 100원 내림</t>
        </r>
      </text>
    </comment>
    <comment ref="O21" authorId="1">
      <text>
        <r>
          <rPr>
            <b/>
            <sz val="9"/>
            <rFont val="굴림"/>
            <family val="3"/>
          </rPr>
          <t>사과 : 20000원에서 22000원으로 2000원 오름</t>
        </r>
      </text>
    </comment>
    <comment ref="P10" authorId="1">
      <text>
        <r>
          <rPr>
            <b/>
            <sz val="9"/>
            <rFont val="굴림"/>
            <family val="3"/>
          </rPr>
          <t>닭고기 : 5600원에서 6000원으로 400원 오름</t>
        </r>
      </text>
    </comment>
    <comment ref="P11" authorId="1">
      <text>
        <r>
          <rPr>
            <b/>
            <sz val="9"/>
            <rFont val="굴림"/>
            <family val="3"/>
          </rPr>
          <t>달걀 : 2100원에서 2200원으로 100원 오름</t>
        </r>
      </text>
    </comment>
    <comment ref="P13" authorId="1">
      <text>
        <r>
          <rPr>
            <b/>
            <sz val="9"/>
            <rFont val="굴림"/>
            <family val="3"/>
          </rPr>
          <t>명태 : 3000원에서 2500원으로 500원 내림</t>
        </r>
      </text>
    </comment>
    <comment ref="P15" authorId="1">
      <text>
        <r>
          <rPr>
            <b/>
            <sz val="9"/>
            <rFont val="굴림"/>
            <family val="3"/>
          </rPr>
          <t>냉동오징어 : 18000원에서 20000원으로 2000원 오름</t>
        </r>
      </text>
    </comment>
    <comment ref="P18" authorId="1">
      <text>
        <r>
          <rPr>
            <b/>
            <sz val="9"/>
            <rFont val="굴림"/>
            <family val="3"/>
          </rPr>
          <t>배추 : 1100원에서 1200원으로 100원 오름</t>
        </r>
      </text>
    </comment>
    <comment ref="P19" authorId="1">
      <text>
        <r>
          <rPr>
            <b/>
            <sz val="9"/>
            <rFont val="굴림"/>
            <family val="3"/>
          </rPr>
          <t>파 : 1000원에서 800원으로 200원 내림</t>
        </r>
      </text>
    </comment>
    <comment ref="P20" authorId="1">
      <text>
        <r>
          <rPr>
            <b/>
            <sz val="9"/>
            <rFont val="굴림"/>
            <family val="3"/>
          </rPr>
          <t xml:space="preserve">양파 : 1000원에서 1300원으로 300원 오름
</t>
        </r>
      </text>
    </comment>
    <comment ref="P21" authorId="1">
      <text>
        <r>
          <rPr>
            <b/>
            <sz val="9"/>
            <rFont val="굴림"/>
            <family val="3"/>
          </rPr>
          <t>사과 : 12000원에서 20000으로 8000원 오름</t>
        </r>
      </text>
    </comment>
    <comment ref="P22" authorId="1">
      <text>
        <r>
          <rPr>
            <b/>
            <sz val="9"/>
            <rFont val="굴림"/>
            <family val="3"/>
          </rPr>
          <t>배 : 17000원에서 25000원으로 8000원 오름</t>
        </r>
      </text>
    </comment>
    <comment ref="P24" authorId="1">
      <text>
        <r>
          <rPr>
            <b/>
            <sz val="9"/>
            <rFont val="굴림"/>
            <family val="3"/>
          </rPr>
          <t>귤 : 3000원에서 4000원으로 1000원 오름</t>
        </r>
      </text>
    </comment>
    <comment ref="P26" authorId="1">
      <text>
        <r>
          <rPr>
            <b/>
            <sz val="9"/>
            <rFont val="굴림"/>
            <family val="3"/>
          </rPr>
          <t>마늘 : 4300원에서 4500원으로 200원 오름</t>
        </r>
      </text>
    </comment>
    <comment ref="Q17" authorId="1">
      <text>
        <r>
          <rPr>
            <b/>
            <sz val="9"/>
            <rFont val="굴림"/>
            <family val="3"/>
          </rPr>
          <t>무 : 500원에서 700원으로 200원 오름</t>
        </r>
      </text>
    </comment>
    <comment ref="Q18" authorId="1">
      <text>
        <r>
          <rPr>
            <b/>
            <sz val="9"/>
            <rFont val="굴림"/>
            <family val="3"/>
          </rPr>
          <t>배추 : 700원에서 800원으로 100원 오름</t>
        </r>
      </text>
    </comment>
    <comment ref="Q19" authorId="1">
      <text>
        <r>
          <rPr>
            <b/>
            <sz val="9"/>
            <rFont val="굴림"/>
            <family val="3"/>
          </rPr>
          <t>파 : 1300원에서 1500원으로 200원 오름</t>
        </r>
      </text>
    </comment>
    <comment ref="Q20" authorId="1">
      <text>
        <r>
          <rPr>
            <b/>
            <sz val="9"/>
            <rFont val="굴림"/>
            <family val="3"/>
          </rPr>
          <t>양파 : 2200원에서 2000원으로 200원 내림</t>
        </r>
      </text>
    </comment>
    <comment ref="Q22" authorId="1">
      <text>
        <r>
          <rPr>
            <b/>
            <sz val="9"/>
            <rFont val="굴림"/>
            <family val="3"/>
          </rPr>
          <t>배 : 21000원에서 22000원으로 1000원 오름</t>
        </r>
      </text>
    </comment>
    <comment ref="Q24" authorId="1">
      <text>
        <r>
          <rPr>
            <b/>
            <sz val="9"/>
            <rFont val="굴림"/>
            <family val="3"/>
          </rPr>
          <t>귤 : 2600원에서 3000원으로 400원 오름</t>
        </r>
      </text>
    </comment>
    <comment ref="Q26" authorId="1">
      <text>
        <r>
          <rPr>
            <b/>
            <sz val="9"/>
            <rFont val="굴림"/>
            <family val="3"/>
          </rPr>
          <t>마늘 : 3200원에서 3000원으로 200원 내림</t>
        </r>
      </text>
    </comment>
    <comment ref="Q27" authorId="1">
      <text>
        <r>
          <rPr>
            <b/>
            <sz val="9"/>
            <rFont val="굴림"/>
            <family val="3"/>
          </rPr>
          <t>소주 : 970원에서 920원으로 50원 내림</t>
        </r>
      </text>
    </comment>
    <comment ref="Q28" authorId="1">
      <text>
        <r>
          <rPr>
            <b/>
            <sz val="9"/>
            <rFont val="굴림"/>
            <family val="3"/>
          </rPr>
          <t>맥주 : 1300원에서 1250원으로 50원 내림</t>
        </r>
      </text>
    </comment>
    <comment ref="Q29" authorId="1">
      <text>
        <r>
          <rPr>
            <b/>
            <sz val="9"/>
            <rFont val="굴림"/>
            <family val="3"/>
          </rPr>
          <t>청주 : 7960원에서 7940원으로 20원 내림</t>
        </r>
      </text>
    </comment>
    <comment ref="Q32" authorId="1">
      <text>
        <r>
          <rPr>
            <b/>
            <sz val="9"/>
            <rFont val="굴림"/>
            <family val="3"/>
          </rPr>
          <t>식용유 : 3300원에 3200원으로 100원 내림</t>
        </r>
      </text>
    </comment>
    <comment ref="Q41" authorId="1">
      <text>
        <r>
          <rPr>
            <b/>
            <sz val="9"/>
            <rFont val="굴림"/>
            <family val="3"/>
          </rPr>
          <t>불고기 : 16000원에서 14000원으로 2000원 내림</t>
        </r>
      </text>
    </comment>
    <comment ref="Q43" authorId="1">
      <text>
        <r>
          <rPr>
            <b/>
            <sz val="9"/>
            <rFont val="굴림"/>
            <family val="3"/>
          </rPr>
          <t>등심구이 : 18000원에서 16000원으로 2000원 내림</t>
        </r>
      </text>
    </comment>
    <comment ref="Q9" authorId="1">
      <text>
        <r>
          <rPr>
            <b/>
            <sz val="9"/>
            <rFont val="굴림"/>
            <family val="3"/>
          </rPr>
          <t>돼지고기 : 8000원에서 7500원으로 500원 내림</t>
        </r>
      </text>
    </comment>
    <comment ref="G20" authorId="1">
      <text>
        <r>
          <rPr>
            <b/>
            <sz val="9"/>
            <rFont val="굴림"/>
            <family val="3"/>
          </rPr>
          <t>양파 : 1000원에서 1300원으로 300원 오름</t>
        </r>
      </text>
    </comment>
    <comment ref="G27" authorId="1">
      <text>
        <r>
          <rPr>
            <b/>
            <sz val="9"/>
            <rFont val="굴림"/>
            <family val="3"/>
          </rPr>
          <t>소주 : 900원에서 1000원으로 100원 오름</t>
        </r>
      </text>
    </comment>
  </commentList>
</comments>
</file>

<file path=xl/comments6.xml><?xml version="1.0" encoding="utf-8"?>
<comments xmlns="http://schemas.openxmlformats.org/spreadsheetml/2006/main">
  <authors>
    <author>지역경제3</author>
  </authors>
  <commentList>
    <comment ref="G31" authorId="0">
      <text>
        <r>
          <rPr>
            <b/>
            <sz val="9"/>
            <rFont val="굴림"/>
            <family val="3"/>
          </rPr>
          <t>참기름: 4470원에서 4770원으로 300원 오름</t>
        </r>
      </text>
    </comment>
    <comment ref="G32" authorId="0">
      <text>
        <r>
          <rPr>
            <b/>
            <sz val="9"/>
            <rFont val="굴림"/>
            <family val="3"/>
          </rPr>
          <t>식용유: 3900원에서 4200원으로 300원 오름</t>
        </r>
      </text>
    </comment>
    <comment ref="H11" authorId="0">
      <text>
        <r>
          <rPr>
            <b/>
            <sz val="9"/>
            <rFont val="굴림"/>
            <family val="3"/>
          </rPr>
          <t>달걀: 1500원에서 1600원으로 100원 오름</t>
        </r>
      </text>
    </comment>
    <comment ref="H20" authorId="0">
      <text>
        <r>
          <rPr>
            <b/>
            <sz val="9"/>
            <rFont val="굴림"/>
            <family val="3"/>
          </rPr>
          <t>양파: 1500원에서 1200원으로 300원 내림(수입이들어와 가격하락)</t>
        </r>
      </text>
    </comment>
    <comment ref="I10" authorId="0">
      <text>
        <r>
          <rPr>
            <b/>
            <sz val="9"/>
            <rFont val="굴림"/>
            <family val="3"/>
          </rPr>
          <t>닭고기: 2800원에서 3000원으로 200원 오름</t>
        </r>
      </text>
    </comment>
    <comment ref="I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15" authorId="0">
      <text>
        <r>
          <rPr>
            <b/>
            <sz val="9"/>
            <rFont val="굴림"/>
            <family val="3"/>
          </rPr>
          <t>냉동오징어: 14000원에서 13000원으로 1000원 내림</t>
        </r>
      </text>
    </comment>
    <comment ref="I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J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7" authorId="0">
      <text>
        <r>
          <rPr>
            <b/>
            <sz val="9"/>
            <rFont val="굴림"/>
            <family val="3"/>
          </rPr>
          <t>무: 700원에서 600원으로 100원 내림</t>
        </r>
      </text>
    </comment>
    <comment ref="M10" authorId="0">
      <text>
        <r>
          <rPr>
            <b/>
            <sz val="9"/>
            <rFont val="굴림"/>
            <family val="3"/>
          </rPr>
          <t>닭고기: 4000원에서 4200원으로 200원 오름</t>
        </r>
      </text>
    </comment>
    <comment ref="M13" authorId="0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M18" authorId="0">
      <text>
        <r>
          <rPr>
            <b/>
            <sz val="9"/>
            <rFont val="굴림"/>
            <family val="3"/>
          </rPr>
          <t>배추: 1200원에서 1000원으로 200원 내림</t>
        </r>
      </text>
    </comment>
    <comment ref="M21" authorId="0">
      <text>
        <r>
          <rPr>
            <b/>
            <sz val="9"/>
            <rFont val="굴림"/>
            <family val="3"/>
          </rPr>
          <t>사과: 15000원에서 17000원으로 2000원 오름</t>
        </r>
      </text>
    </comment>
    <comment ref="M22" authorId="0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M24" authorId="0">
      <text>
        <r>
          <rPr>
            <b/>
            <sz val="9"/>
            <rFont val="굴림"/>
            <family val="3"/>
          </rPr>
          <t>귤: 4680원에서 4800원으로 120원 오름</t>
        </r>
      </text>
    </comment>
    <comment ref="N13" authorId="0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N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N15" authorId="0">
      <text>
        <r>
          <rPr>
            <b/>
            <sz val="9"/>
            <rFont val="굴림"/>
            <family val="3"/>
          </rPr>
          <t>냉동오징어: 13000원에서 12000원으로 1000원 내림</t>
        </r>
      </text>
    </comment>
    <comment ref="N18" authorId="0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N19" authorId="0">
      <text>
        <r>
          <rPr>
            <b/>
            <sz val="9"/>
            <rFont val="굴림"/>
            <family val="3"/>
          </rPr>
          <t>파: 1000원에서 700원으로 300원 내림</t>
        </r>
      </text>
    </comment>
    <comment ref="N20" authorId="0">
      <text>
        <r>
          <rPr>
            <b/>
            <sz val="9"/>
            <rFont val="굴림"/>
            <family val="3"/>
          </rPr>
          <t>양파: 1500원에서 1800원으로 300원 오름</t>
        </r>
      </text>
    </comment>
    <comment ref="N21" authorId="0">
      <text>
        <r>
          <rPr>
            <b/>
            <sz val="9"/>
            <rFont val="굴림"/>
            <family val="3"/>
          </rPr>
          <t>사과: 12000원에서 11000원으로 1000원 내림</t>
        </r>
      </text>
    </comment>
    <comment ref="N23" authorId="0">
      <text>
        <r>
          <rPr>
            <b/>
            <sz val="9"/>
            <rFont val="굴림"/>
            <family val="3"/>
          </rPr>
          <t>밤: 3000원에서 4000원으로 1000원 오름</t>
        </r>
      </text>
    </comment>
    <comment ref="N24" authorId="0">
      <text>
        <r>
          <rPr>
            <b/>
            <sz val="9"/>
            <rFont val="굴림"/>
            <family val="3"/>
          </rPr>
          <t>귤: 3400원에서 4800원으로 1400원 오름</t>
        </r>
      </text>
    </comment>
    <comment ref="N64" authorId="0">
      <text>
        <r>
          <rPr>
            <b/>
            <sz val="9"/>
            <rFont val="굴림"/>
            <family val="3"/>
          </rPr>
          <t>드라이: 5000원에서 6000원으로 1000원 오름</t>
        </r>
      </text>
    </comment>
    <comment ref="N65" authorId="0">
      <text>
        <r>
          <rPr>
            <b/>
            <sz val="9"/>
            <rFont val="굴림"/>
            <family val="3"/>
          </rPr>
          <t>컷트: 5000원에서 6000원으로 1000원 오름</t>
        </r>
      </text>
    </comment>
    <comment ref="O5" authorId="0">
      <text>
        <r>
          <rPr>
            <b/>
            <sz val="9"/>
            <rFont val="굴림"/>
            <family val="3"/>
          </rPr>
          <t>쌀: 41000원에서 42000원으로 1000원 오름</t>
        </r>
      </text>
    </comment>
    <comment ref="O17" authorId="0">
      <text>
        <r>
          <rPr>
            <b/>
            <sz val="9"/>
            <rFont val="굴림"/>
            <family val="3"/>
          </rPr>
          <t>무: 650원에서 700원으로 50원 오름</t>
        </r>
      </text>
    </comment>
    <comment ref="O18" authorId="0">
      <text>
        <r>
          <rPr>
            <b/>
            <sz val="9"/>
            <rFont val="굴림"/>
            <family val="3"/>
          </rPr>
          <t>배추: 1200원에서 1500원으로 300원 오름</t>
        </r>
      </text>
    </comment>
    <comment ref="O21" authorId="0">
      <text>
        <r>
          <rPr>
            <b/>
            <sz val="9"/>
            <rFont val="굴림"/>
            <family val="3"/>
          </rPr>
          <t>사과: 22000원에서 20000원으로 2000원 내림</t>
        </r>
      </text>
    </comment>
    <comment ref="P14" authorId="0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20000원에서 22000원으로 2000원 오름</t>
        </r>
      </text>
    </comment>
    <comment ref="P17" authorId="0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P18" authorId="0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P19" authorId="0">
      <text>
        <r>
          <rPr>
            <b/>
            <sz val="9"/>
            <rFont val="굴림"/>
            <family val="3"/>
          </rPr>
          <t>파: 800원에서 1000원으로 200원 오름</t>
        </r>
      </text>
    </comment>
    <comment ref="P20" authorId="0">
      <text>
        <r>
          <rPr>
            <b/>
            <sz val="9"/>
            <rFont val="굴림"/>
            <family val="3"/>
          </rPr>
          <t>양파: 1300원에서 1200원으로 100원 내림</t>
        </r>
      </text>
    </comment>
    <comment ref="P21" authorId="0">
      <text>
        <r>
          <rPr>
            <b/>
            <sz val="9"/>
            <rFont val="굴림"/>
            <family val="3"/>
          </rPr>
          <t>사과: 20000원에서 19000원으로 1000원 내림</t>
        </r>
      </text>
    </comment>
    <comment ref="P24" authorId="0">
      <text>
        <r>
          <rPr>
            <b/>
            <sz val="9"/>
            <rFont val="굴림"/>
            <family val="3"/>
          </rPr>
          <t>귤: 4000원에서 4300원으로 300원 오름</t>
        </r>
      </text>
    </comment>
    <comment ref="Q5" authorId="0">
      <text>
        <r>
          <rPr>
            <b/>
            <sz val="9"/>
            <rFont val="굴림"/>
            <family val="3"/>
          </rPr>
          <t>쌀: 43000원에서 41000원으로 2000원 내림</t>
        </r>
      </text>
    </comment>
    <comment ref="Q7" authorId="0">
      <text>
        <r>
          <rPr>
            <b/>
            <sz val="9"/>
            <rFont val="굴림"/>
            <family val="3"/>
          </rPr>
          <t>콩: 6000원에서 6300원으로 300원 오름</t>
        </r>
      </text>
    </comment>
    <comment ref="Q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Q15" authorId="0">
      <text>
        <r>
          <rPr>
            <b/>
            <sz val="9"/>
            <rFont val="굴림"/>
            <family val="3"/>
          </rPr>
          <t>냉동오징어: 6000원에서 7000원으로 1000원 오름</t>
        </r>
      </text>
    </comment>
    <comment ref="Q17" authorId="0">
      <text>
        <r>
          <rPr>
            <b/>
            <sz val="9"/>
            <rFont val="굴림"/>
            <family val="3"/>
          </rPr>
          <t>무: 700원에서 900원으로 200원 오름</t>
        </r>
      </text>
    </comment>
    <comment ref="Q18" authorId="0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Q19" authorId="0">
      <text>
        <r>
          <rPr>
            <b/>
            <sz val="9"/>
            <rFont val="굴림"/>
            <family val="3"/>
          </rPr>
          <t>파: 1500원에서 2000원으로 500원 오름</t>
        </r>
      </text>
    </comment>
    <comment ref="Q21" authorId="0">
      <text>
        <r>
          <rPr>
            <b/>
            <sz val="9"/>
            <rFont val="굴림"/>
            <family val="3"/>
          </rPr>
          <t>사과: 28000원에서 26000원으로 2000원 내림</t>
        </r>
      </text>
    </comment>
    <comment ref="Q22" authorId="0">
      <text>
        <r>
          <rPr>
            <b/>
            <sz val="9"/>
            <rFont val="굴림"/>
            <family val="3"/>
          </rPr>
          <t>배: 22000원에서 20000원으로 2000원 내림</t>
        </r>
      </text>
    </comment>
    <comment ref="Q24" authorId="0">
      <text>
        <r>
          <rPr>
            <b/>
            <sz val="9"/>
            <rFont val="굴림"/>
            <family val="3"/>
          </rPr>
          <t>귤: 3000원에서 2700원으로 300원 내림</t>
        </r>
      </text>
    </comment>
    <comment ref="Q27" authorId="0">
      <text>
        <r>
          <rPr>
            <b/>
            <sz val="9"/>
            <rFont val="굴림"/>
            <family val="3"/>
          </rPr>
          <t>소주: 920원에서 900원으로 20원 내림</t>
        </r>
      </text>
    </comment>
    <comment ref="Q28" authorId="0">
      <text>
        <r>
          <rPr>
            <b/>
            <sz val="9"/>
            <rFont val="굴림"/>
            <family val="3"/>
          </rPr>
          <t>맥주: 1250원에서 1230원으로 20원 내림</t>
        </r>
      </text>
    </comment>
    <comment ref="Q29" authorId="0">
      <text>
        <r>
          <rPr>
            <b/>
            <sz val="9"/>
            <rFont val="굴림"/>
            <family val="3"/>
          </rPr>
          <t>청주: 7940원에서 7900원으로 40원 내림</t>
        </r>
      </text>
    </comment>
    <comment ref="Q31" authorId="0">
      <text>
        <r>
          <rPr>
            <b/>
            <sz val="9"/>
            <rFont val="굴림"/>
            <family val="3"/>
          </rPr>
          <t>참기름: 4980원에서 4960원으로 20원 내림</t>
        </r>
      </text>
    </comment>
    <comment ref="Q33" authorId="0">
      <text>
        <r>
          <rPr>
            <b/>
            <sz val="9"/>
            <rFont val="굴림"/>
            <family val="3"/>
          </rPr>
          <t>설탕: 1020원에서 1000원으로 20원 내림</t>
        </r>
      </text>
    </comment>
    <comment ref="Q39" authorId="0">
      <text>
        <r>
          <rPr>
            <b/>
            <sz val="9"/>
            <rFont val="굴림"/>
            <family val="3"/>
          </rPr>
          <t>김치찌개: 3500원에서 3000원으로 500원 내림</t>
        </r>
      </text>
    </comment>
    <comment ref="Q41" authorId="0">
      <text>
        <r>
          <rPr>
            <b/>
            <sz val="9"/>
            <rFont val="굴림"/>
            <family val="3"/>
          </rPr>
          <t>불고기: 14000원에서 15000원으로 1000원 오름</t>
        </r>
      </text>
    </comment>
    <comment ref="Q42" authorId="0">
      <text>
        <r>
          <rPr>
            <b/>
            <sz val="9"/>
            <rFont val="굴림"/>
            <family val="3"/>
          </rPr>
          <t>삼겹살: 7200원에서 7300원으로 100원 오름</t>
        </r>
      </text>
    </comment>
    <comment ref="Q45" authorId="0">
      <text>
        <r>
          <rPr>
            <b/>
            <sz val="9"/>
            <rFont val="굴림"/>
            <family val="3"/>
          </rPr>
          <t>튀김닭: 10000원에서 11000원으로 1000원 오름</t>
        </r>
      </text>
    </comment>
    <comment ref="Q72" authorId="0">
      <text>
        <r>
          <rPr>
            <b/>
            <sz val="9"/>
            <rFont val="굴림"/>
            <family val="3"/>
          </rPr>
          <t>골프장: 200000원에서 170000원으로 30000원 내림</t>
        </r>
      </text>
    </comment>
  </commentList>
</comments>
</file>

<file path=xl/comments7.xml><?xml version="1.0" encoding="utf-8"?>
<comments xmlns="http://schemas.openxmlformats.org/spreadsheetml/2006/main">
  <authors>
    <author>지역경제3</author>
  </authors>
  <commentList>
    <comment ref="H7" authorId="0">
      <text>
        <r>
          <rPr>
            <b/>
            <sz val="9"/>
            <rFont val="굴림"/>
            <family val="3"/>
          </rPr>
          <t>콩: 5600원에서 6250원으로 650원 오름</t>
        </r>
      </text>
    </comment>
    <comment ref="H14" authorId="0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H15" authorId="0">
      <text>
        <r>
          <rPr>
            <b/>
            <sz val="9"/>
            <rFont val="굴림"/>
            <family val="3"/>
          </rPr>
          <t>냉동오징어: 17000원에서 20000원으로 3000원 오름</t>
        </r>
      </text>
    </comment>
    <comment ref="H17" authorId="0">
      <text>
        <r>
          <rPr>
            <b/>
            <sz val="9"/>
            <rFont val="굴림"/>
            <family val="3"/>
          </rPr>
          <t>무: 400원에서 700원으로 300원 오름
(전라도산 400원-&gt;바람이들어잘팔리지X
제주도산 700원)</t>
        </r>
      </text>
    </comment>
    <comment ref="H18" authorId="0">
      <text>
        <r>
          <rPr>
            <b/>
            <sz val="9"/>
            <rFont val="굴림"/>
            <family val="3"/>
          </rPr>
          <t>배추: 500원에서 600원으로 100원 오름</t>
        </r>
      </text>
    </comment>
    <comment ref="H20" authorId="0">
      <text>
        <r>
          <rPr>
            <b/>
            <sz val="9"/>
            <rFont val="굴림"/>
            <family val="3"/>
          </rPr>
          <t>양파: 1200원에서 1100원으로 100원 내림</t>
        </r>
      </text>
    </comment>
    <comment ref="H24" authorId="0">
      <text>
        <r>
          <rPr>
            <b/>
            <sz val="9"/>
            <rFont val="굴림"/>
            <family val="3"/>
          </rPr>
          <t>귤: 3000원에서 5000원으로 2000원 오름</t>
        </r>
      </text>
    </comment>
    <comment ref="I14" authorId="0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21" authorId="0">
      <text>
        <r>
          <rPr>
            <b/>
            <sz val="9"/>
            <rFont val="굴림"/>
            <family val="3"/>
          </rPr>
          <t>사과: 10000원에서 12000원으로 2000원 오름</t>
        </r>
      </text>
    </comment>
    <comment ref="J10" authorId="0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J15" authorId="0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J22" authorId="0">
      <text>
        <r>
          <rPr>
            <b/>
            <sz val="9"/>
            <rFont val="굴림"/>
            <family val="3"/>
          </rPr>
          <t>배: 20000원에서 22000원으로 2000원 오름</t>
        </r>
      </text>
    </comment>
    <comment ref="N5" authorId="0">
      <text>
        <r>
          <rPr>
            <b/>
            <sz val="9"/>
            <rFont val="굴림"/>
            <family val="3"/>
          </rPr>
          <t>쌀: 45000원에서 48000원으로 3000원 오름</t>
        </r>
      </text>
    </comment>
    <comment ref="N10" authorId="0">
      <text>
        <r>
          <rPr>
            <b/>
            <sz val="9"/>
            <rFont val="굴림"/>
            <family val="3"/>
          </rPr>
          <t>닭고기: 3500원에서 3900원으로 400원 오름</t>
        </r>
      </text>
    </comment>
    <comment ref="N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N15" authorId="0">
      <text>
        <r>
          <rPr>
            <b/>
            <sz val="9"/>
            <rFont val="굴림"/>
            <family val="3"/>
          </rPr>
          <t>냉동오징어: 12000원에서 14000원으로 2000원 오름</t>
        </r>
      </text>
    </comment>
    <comment ref="N24" authorId="0">
      <text>
        <r>
          <rPr>
            <b/>
            <sz val="9"/>
            <rFont val="굴림"/>
            <family val="3"/>
          </rPr>
          <t>귤: 4800원에서 6000원으로 1200원 오름</t>
        </r>
      </text>
    </comment>
    <comment ref="O13" authorId="0">
      <text>
        <r>
          <rPr>
            <b/>
            <sz val="9"/>
            <rFont val="굴림"/>
            <family val="3"/>
          </rPr>
          <t>명태: 2500원에서 3000원으로 500원 오름</t>
        </r>
      </text>
    </comment>
    <comment ref="O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O18" authorId="0">
      <text>
        <r>
          <rPr>
            <b/>
            <sz val="9"/>
            <rFont val="굴림"/>
            <family val="3"/>
          </rPr>
          <t>배추: 1500원에서 2000원으로 500원 오름</t>
        </r>
      </text>
    </comment>
    <comment ref="Q5" authorId="0">
      <text>
        <r>
          <rPr>
            <b/>
            <sz val="9"/>
            <rFont val="굴림"/>
            <family val="3"/>
          </rPr>
          <t>쌀: 41000원에서 40000원으로 1000원 내림</t>
        </r>
      </text>
    </comment>
    <comment ref="Q10" authorId="0">
      <text>
        <r>
          <rPr>
            <b/>
            <sz val="9"/>
            <rFont val="굴림"/>
            <family val="3"/>
          </rPr>
          <t>닭고기: 4000원에서 4500원으로 500원 오름</t>
        </r>
      </text>
    </comment>
    <comment ref="Q11" authorId="0">
      <text>
        <r>
          <rPr>
            <b/>
            <sz val="9"/>
            <rFont val="굴림"/>
            <family val="3"/>
          </rPr>
          <t>달걀: 1500원에서 1700원으로 200원 오름</t>
        </r>
      </text>
    </comment>
    <comment ref="Q17" authorId="0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Q21" authorId="0">
      <text>
        <r>
          <rPr>
            <b/>
            <sz val="9"/>
            <rFont val="굴림"/>
            <family val="3"/>
          </rPr>
          <t>사과: 26000원에서 25000원으로 1000원 내림</t>
        </r>
      </text>
    </comment>
    <comment ref="Q27" authorId="0">
      <text>
        <r>
          <rPr>
            <b/>
            <sz val="9"/>
            <rFont val="굴림"/>
            <family val="3"/>
          </rPr>
          <t>소주: 900원에서 860원으로 40원 내림</t>
        </r>
      </text>
    </comment>
    <comment ref="Q28" authorId="0">
      <text>
        <r>
          <rPr>
            <b/>
            <sz val="9"/>
            <rFont val="굴림"/>
            <family val="3"/>
          </rPr>
          <t>맥주: 1230원에서 1200원으로 30원 내림</t>
        </r>
      </text>
    </comment>
    <comment ref="Q29" authorId="0">
      <text>
        <r>
          <rPr>
            <b/>
            <sz val="9"/>
            <rFont val="굴림"/>
            <family val="3"/>
          </rPr>
          <t>청주: 7900원에서 7800원으로 100원 내림</t>
        </r>
      </text>
    </comment>
    <comment ref="Q72" authorId="0">
      <text>
        <r>
          <rPr>
            <b/>
            <sz val="9"/>
            <rFont val="굴림"/>
            <family val="3"/>
          </rPr>
          <t>골프연습장: 170000원에서 150000원으로 20000원 내림</t>
        </r>
      </text>
    </comment>
    <comment ref="M13" authorId="0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M24" authorId="0">
      <text>
        <r>
          <rPr>
            <b/>
            <sz val="9"/>
            <rFont val="굴림"/>
            <family val="3"/>
          </rPr>
          <t>귤: 4800원에서 귤이 품절됨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22000원에서 20000원으로 2000원 내림</t>
        </r>
      </text>
    </comment>
    <comment ref="P17" authorId="0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1300원에서 1200원으로 100원 내림</t>
        </r>
      </text>
    </comment>
    <comment ref="P19" authorId="0">
      <text>
        <r>
          <rPr>
            <b/>
            <sz val="9"/>
            <rFont val="굴림"/>
            <family val="3"/>
          </rPr>
          <t>파: 1000원에서 1100원으로 100원 오름</t>
        </r>
      </text>
    </comment>
    <comment ref="P20" authorId="0">
      <text>
        <r>
          <rPr>
            <b/>
            <sz val="9"/>
            <rFont val="굴림"/>
            <family val="3"/>
          </rPr>
          <t>양파: 1200원에서 1100원으로 100원 내림</t>
        </r>
      </text>
    </comment>
    <comment ref="P23" authorId="0">
      <text>
        <r>
          <rPr>
            <b/>
            <sz val="9"/>
            <rFont val="굴림"/>
            <family val="3"/>
          </rPr>
          <t>밤: 5000원에서 5500원으로 500원 오름</t>
        </r>
      </text>
    </comment>
    <comment ref="P25" authorId="0">
      <text>
        <r>
          <rPr>
            <b/>
            <sz val="9"/>
            <rFont val="굴림"/>
            <family val="3"/>
          </rPr>
          <t>고추: 8000원에서 8500원으로 500원 오름</t>
        </r>
      </text>
    </comment>
    <comment ref="G17" authorId="0">
      <text>
        <r>
          <rPr>
            <b/>
            <sz val="9"/>
            <rFont val="굴림"/>
            <family val="3"/>
          </rPr>
          <t>무: 300원에서 500원으로 200원 오름</t>
        </r>
      </text>
    </comment>
    <comment ref="G18" authorId="0">
      <text>
        <r>
          <rPr>
            <b/>
            <sz val="9"/>
            <rFont val="굴림"/>
            <family val="3"/>
          </rPr>
          <t>배추: 500원에서 1300원으로 800원 오름</t>
        </r>
      </text>
    </comment>
    <comment ref="G21" authorId="0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G22" authorId="0">
      <text>
        <r>
          <rPr>
            <b/>
            <sz val="9"/>
            <rFont val="굴림"/>
            <family val="3"/>
          </rPr>
          <t>배: 15000원에서 20000원으로 5000원 오름</t>
        </r>
      </text>
    </comment>
    <comment ref="G24" authorId="0">
      <text>
        <r>
          <rPr>
            <b/>
            <sz val="9"/>
            <rFont val="굴림"/>
            <family val="3"/>
          </rPr>
          <t>귤: 2800원에서 4000원으로 1200원 오름
(귤종류가 바뀜)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연열에서 3000원 오름</t>
        </r>
      </text>
    </comment>
    <comment ref="F7" authorId="0">
      <text>
        <r>
          <rPr>
            <b/>
            <sz val="9"/>
            <color indexed="10"/>
            <rFont val="굴림"/>
            <family val="3"/>
          </rPr>
          <t>북부에서 650원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연일: 400원오름
장성: 500원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장성: 200원 오름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흥해,연일,오천: 500원씩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북부,상대: 500원씩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북부: 3000원 오름
대해: 1000원 오름
연일: 2000원 오름
용흥: 2000원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죽도: 200원 오름
북부: 300원 오름
용흥,장성: 100원씩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죽도: 800원 오름
북부: 100원 오름
오천: 500원 오름
용흥: 100원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용흥: 100원 오름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북부,용흥: 100원씩 내림</t>
        </r>
        <r>
          <rPr>
            <sz val="9"/>
            <rFont val="굴림"/>
            <family val="3"/>
          </rPr>
          <t xml:space="preserve">
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죽도,상대: 2000원씩 오름
장성; 1000원 내림</t>
        </r>
        <r>
          <rPr>
            <sz val="9"/>
            <rFont val="굴림"/>
            <family val="3"/>
          </rPr>
          <t xml:space="preserve">
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죽도: 5000원 오름
대해: 2000원 오름</t>
        </r>
        <r>
          <rPr>
            <sz val="9"/>
            <rFont val="굴림"/>
            <family val="3"/>
          </rPr>
          <t xml:space="preserve">
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용흥: 500원 오름</t>
        </r>
        <r>
          <rPr>
            <sz val="9"/>
            <rFont val="굴림"/>
            <family val="3"/>
          </rPr>
          <t xml:space="preserve">
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 xml:space="preserve">죽도: 1200원 오름
북부: 2000원 오름
연일: 1200원 오름
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용흥: 500원 오름</t>
        </r>
        <r>
          <rPr>
            <sz val="9"/>
            <rFont val="굴림"/>
            <family val="3"/>
          </rPr>
          <t xml:space="preserve">
</t>
        </r>
      </text>
    </comment>
    <comment ref="F29" authorId="0">
      <text>
        <r>
          <rPr>
            <b/>
            <sz val="9"/>
            <color indexed="10"/>
            <rFont val="굴림"/>
            <family val="3"/>
          </rPr>
          <t>장성: 100원 내림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지역경제3</author>
  </authors>
  <commentList>
    <comment ref="G10" authorId="0">
      <text>
        <r>
          <rPr>
            <b/>
            <sz val="9"/>
            <rFont val="굴림"/>
            <family val="3"/>
          </rPr>
          <t>닭고기: 3500원에서 3800원으로 300원 오름</t>
        </r>
      </text>
    </comment>
    <comment ref="G17" authorId="0">
      <text>
        <r>
          <rPr>
            <b/>
            <sz val="9"/>
            <rFont val="굴림"/>
            <family val="3"/>
          </rPr>
          <t>무: 500원에서 600원으로 100원 오름</t>
        </r>
      </text>
    </comment>
    <comment ref="G18" authorId="0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H10" authorId="0">
      <text>
        <r>
          <rPr>
            <b/>
            <sz val="9"/>
            <rFont val="굴림"/>
            <family val="3"/>
          </rPr>
          <t>닭고기: 4300원에서 4000원으로 300원 내림</t>
        </r>
      </text>
    </comment>
    <comment ref="H11" authorId="0">
      <text>
        <r>
          <rPr>
            <b/>
            <sz val="9"/>
            <rFont val="굴림"/>
            <family val="3"/>
          </rPr>
          <t>달걀: 1600원에서 1500원으로 100원 내림</t>
        </r>
      </text>
    </comment>
    <comment ref="H14" authorId="0">
      <text>
        <r>
          <rPr>
            <b/>
            <sz val="9"/>
            <rFont val="굴림"/>
            <family val="3"/>
          </rPr>
          <t>고등어: 4000원에서 2500원으로 1500원 내림</t>
        </r>
      </text>
    </comment>
    <comment ref="H17" authorId="0">
      <text>
        <r>
          <rPr>
            <b/>
            <sz val="9"/>
            <rFont val="굴림"/>
            <family val="3"/>
          </rPr>
          <t>무: 700원에서 750원으로 50원 오름</t>
        </r>
      </text>
    </comment>
    <comment ref="H20" authorId="0">
      <text>
        <r>
          <rPr>
            <b/>
            <sz val="9"/>
            <rFont val="굴림"/>
            <family val="3"/>
          </rPr>
          <t>양파: 1100원에서 1300원으로 200원 오름</t>
        </r>
      </text>
    </comment>
    <comment ref="J17" authorId="0">
      <text>
        <r>
          <rPr>
            <b/>
            <sz val="9"/>
            <rFont val="굴림"/>
            <family val="3"/>
          </rPr>
          <t>무: 600원에서 800원으로 200원 오름</t>
        </r>
      </text>
    </comment>
    <comment ref="J18" authorId="0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J71" authorId="0">
      <text>
        <r>
          <rPr>
            <b/>
            <sz val="9"/>
            <rFont val="굴림"/>
            <family val="3"/>
          </rPr>
          <t>볼링장: 2300원에서 2500원으로 200원 오름</t>
        </r>
      </text>
    </comment>
    <comment ref="K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K17" authorId="0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K24" authorId="0">
      <text>
        <r>
          <rPr>
            <b/>
            <sz val="9"/>
            <rFont val="굴림"/>
            <family val="3"/>
          </rPr>
          <t>귤: 3000원에서 5000원으로 2000원 오름
(하우스 가격임)</t>
        </r>
      </text>
    </comment>
    <comment ref="I10" authorId="0">
      <text>
        <r>
          <rPr>
            <b/>
            <sz val="9"/>
            <rFont val="굴림"/>
            <family val="3"/>
          </rPr>
          <t>닭고기: 3000원에서 2700원으로 300원 내림</t>
        </r>
      </text>
    </comment>
    <comment ref="I11" authorId="0">
      <text>
        <r>
          <rPr>
            <b/>
            <sz val="9"/>
            <rFont val="굴림"/>
            <family val="3"/>
          </rPr>
          <t>달걀: 1600원에서 1800원으로 200원 오름</t>
        </r>
      </text>
    </comment>
    <comment ref="I15" authorId="0">
      <text>
        <r>
          <rPr>
            <b/>
            <sz val="9"/>
            <rFont val="굴림"/>
            <family val="3"/>
          </rPr>
          <t>냉동오지엉: 13000원에서 12000원으로 1000원 내림</t>
        </r>
      </text>
    </comment>
    <comment ref="I18" authorId="0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I21" authorId="0">
      <text>
        <r>
          <rPr>
            <b/>
            <sz val="9"/>
            <rFont val="굴림"/>
            <family val="3"/>
          </rPr>
          <t>사과: 12000원에서 13000원으로 1000원 오름</t>
        </r>
      </text>
    </comment>
    <comment ref="M10" authorId="0">
      <text>
        <r>
          <rPr>
            <b/>
            <sz val="9"/>
            <rFont val="굴림"/>
            <family val="3"/>
          </rPr>
          <t>닭고기: 4200원에서 4500원으로 300원 오름</t>
        </r>
      </text>
    </comment>
    <comment ref="M14" authorId="0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M17" authorId="0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M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M24" authorId="0">
      <text>
        <r>
          <rPr>
            <b/>
            <sz val="9"/>
            <rFont val="굴림"/>
            <family val="3"/>
          </rPr>
          <t>귤: 품절 -&gt; 4500원</t>
        </r>
      </text>
    </comment>
    <comment ref="M25" authorId="0">
      <text>
        <r>
          <rPr>
            <b/>
            <sz val="9"/>
            <rFont val="굴림"/>
            <family val="3"/>
          </rPr>
          <t>고추: 5000원에서 6500원으로 1500원 오름</t>
        </r>
      </text>
    </comment>
    <comment ref="M65" authorId="0">
      <text>
        <r>
          <rPr>
            <b/>
            <sz val="9"/>
            <rFont val="굴림"/>
            <family val="3"/>
          </rPr>
          <t>컷트: 5000원에서 6000원으로 1000원 오름</t>
        </r>
      </text>
    </comment>
    <comment ref="N14" authorId="0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N16" authorId="0">
      <text>
        <r>
          <rPr>
            <b/>
            <sz val="9"/>
            <rFont val="굴림"/>
            <family val="3"/>
          </rPr>
          <t>김: 5000원에서 5500원으로 500원 오름</t>
        </r>
      </text>
    </comment>
    <comment ref="N17" authorId="0">
      <text>
        <r>
          <rPr>
            <b/>
            <sz val="9"/>
            <rFont val="굴림"/>
            <family val="3"/>
          </rPr>
          <t>무: 350원에서 500원으로 150원 오름</t>
        </r>
      </text>
    </comment>
    <comment ref="N18" authorId="0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N19" authorId="0">
      <text>
        <r>
          <rPr>
            <b/>
            <sz val="9"/>
            <rFont val="굴림"/>
            <family val="3"/>
          </rPr>
          <t>파: 700원에서 500원으로 200원 내림</t>
        </r>
      </text>
    </comment>
    <comment ref="N20" authorId="0">
      <text>
        <r>
          <rPr>
            <b/>
            <sz val="9"/>
            <rFont val="굴림"/>
            <family val="3"/>
          </rPr>
          <t>양파: 1800원에서 2500원으로 700원 오름  (새양파출하)</t>
        </r>
      </text>
    </comment>
    <comment ref="N21" authorId="0">
      <text>
        <r>
          <rPr>
            <b/>
            <sz val="9"/>
            <rFont val="굴림"/>
            <family val="3"/>
          </rPr>
          <t>사과: 11000원에서 12000원으로 1000원 오름</t>
        </r>
      </text>
    </comment>
    <comment ref="N22" authorId="0">
      <text>
        <r>
          <rPr>
            <b/>
            <sz val="9"/>
            <rFont val="굴림"/>
            <family val="3"/>
          </rPr>
          <t>배: 12000원에서 13000원으로 1000원 오름</t>
        </r>
      </text>
    </comment>
    <comment ref="N23" authorId="0">
      <text>
        <r>
          <rPr>
            <b/>
            <sz val="9"/>
            <rFont val="굴림"/>
            <family val="3"/>
          </rPr>
          <t>밤: 4000원에서 3000원으로 1000원 내림</t>
        </r>
      </text>
    </comment>
    <comment ref="N24" authorId="0">
      <text>
        <r>
          <rPr>
            <b/>
            <sz val="9"/>
            <rFont val="굴림"/>
            <family val="3"/>
          </rPr>
          <t>귤: 6000원에서 6800원으로 800원 오름</t>
        </r>
      </text>
    </comment>
    <comment ref="O10" authorId="0">
      <text>
        <r>
          <rPr>
            <b/>
            <sz val="9"/>
            <rFont val="굴림"/>
            <family val="3"/>
          </rPr>
          <t>닭고기: 5000원에서 5500원으로 500원 오름</t>
        </r>
      </text>
    </comment>
    <comment ref="O11" authorId="0">
      <text>
        <r>
          <rPr>
            <b/>
            <sz val="9"/>
            <rFont val="굴림"/>
            <family val="3"/>
          </rPr>
          <t>달걀: 1800원으로 2000원으로 200원 오름</t>
        </r>
      </text>
    </comment>
    <comment ref="O17" authorId="0">
      <text>
        <r>
          <rPr>
            <b/>
            <sz val="9"/>
            <rFont val="굴림"/>
            <family val="3"/>
          </rPr>
          <t>무: 700원에서 1000원으로 300원 오름</t>
        </r>
      </text>
    </comment>
    <comment ref="O24" authorId="0">
      <text>
        <r>
          <rPr>
            <b/>
            <sz val="9"/>
            <rFont val="굴림"/>
            <family val="3"/>
          </rPr>
          <t>귤: 5500원에서 5200원으로 300원 내림</t>
        </r>
      </text>
    </comment>
    <comment ref="P10" authorId="0">
      <text>
        <r>
          <rPr>
            <b/>
            <sz val="9"/>
            <rFont val="굴림"/>
            <family val="3"/>
          </rPr>
          <t>닭고기: 6000원에서 5500원으로 500원 내림</t>
        </r>
      </text>
    </comment>
    <comment ref="P11" authorId="0">
      <text>
        <r>
          <rPr>
            <b/>
            <sz val="9"/>
            <rFont val="굴림"/>
            <family val="3"/>
          </rPr>
          <t>달걀: 2200원에서 2100원으로 100원 내림</t>
        </r>
      </text>
    </comment>
    <comment ref="P18" authorId="0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P19" authorId="0">
      <text>
        <r>
          <rPr>
            <b/>
            <sz val="9"/>
            <rFont val="굴림"/>
            <family val="3"/>
          </rPr>
          <t>파: 1100원에서 1200원으로 100원 오름</t>
        </r>
      </text>
    </comment>
    <comment ref="P20" authorId="0">
      <text>
        <r>
          <rPr>
            <b/>
            <sz val="9"/>
            <rFont val="굴림"/>
            <family val="3"/>
          </rPr>
          <t>양파: 1100원에서 1300원으로 200원 오름</t>
        </r>
      </text>
    </comment>
    <comment ref="P23" authorId="0">
      <text>
        <r>
          <rPr>
            <b/>
            <sz val="9"/>
            <rFont val="굴림"/>
            <family val="3"/>
          </rPr>
          <t>밤: 5500원에서 6000원으로 500원 오름</t>
        </r>
      </text>
    </comment>
    <comment ref="P24" authorId="0">
      <text>
        <r>
          <rPr>
            <b/>
            <sz val="9"/>
            <rFont val="굴림"/>
            <family val="3"/>
          </rPr>
          <t>귤: 4300원에서 5000원으로 700원 오름</t>
        </r>
      </text>
    </comment>
    <comment ref="Q5" authorId="0">
      <text>
        <r>
          <rPr>
            <b/>
            <sz val="9"/>
            <rFont val="굴림"/>
            <family val="3"/>
          </rPr>
          <t>쌀: 40000원에서 39000원으로 1000원 내림</t>
        </r>
      </text>
    </comment>
    <comment ref="Q10" authorId="0">
      <text>
        <r>
          <rPr>
            <b/>
            <sz val="9"/>
            <rFont val="굴림"/>
            <family val="3"/>
          </rPr>
          <t>닭고기: 4500원에서 5000원으로 500원 오름</t>
        </r>
      </text>
    </comment>
    <comment ref="Q11" authorId="0">
      <text>
        <r>
          <rPr>
            <b/>
            <sz val="9"/>
            <rFont val="굴림"/>
            <family val="3"/>
          </rPr>
          <t>달걀: 1700원에서 2000원으로 300원 오름</t>
        </r>
      </text>
    </comment>
    <comment ref="Q14" authorId="0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Q15" authorId="0">
      <text>
        <r>
          <rPr>
            <b/>
            <sz val="9"/>
            <rFont val="굴림"/>
            <family val="3"/>
          </rPr>
          <t>냉동오징어: 7000원에서 8000원으로 1000원 오름</t>
        </r>
      </text>
    </comment>
    <comment ref="Q17" authorId="0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Q18" authorId="0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Q21" authorId="0">
      <text>
        <r>
          <rPr>
            <b/>
            <sz val="9"/>
            <rFont val="굴림"/>
            <family val="3"/>
          </rPr>
          <t>사과: 25000원에서 23000원으로 2000원 내림</t>
        </r>
      </text>
    </comment>
    <comment ref="Q45" authorId="0">
      <text>
        <r>
          <rPr>
            <b/>
            <sz val="9"/>
            <rFont val="굴림"/>
            <family val="3"/>
          </rPr>
          <t>튀김닭: 11000원에서 12000원으로 1000원 오름</t>
        </r>
      </text>
    </comment>
    <comment ref="Q72" authorId="0">
      <text>
        <r>
          <rPr>
            <b/>
            <sz val="9"/>
            <rFont val="굴림"/>
            <family val="3"/>
          </rPr>
          <t>골프장: 160000에서 140000으로 20000원 내림</t>
        </r>
      </text>
    </comment>
    <comment ref="F5" authorId="0">
      <text>
        <r>
          <rPr>
            <b/>
            <sz val="9"/>
            <color indexed="10"/>
            <rFont val="굴림"/>
            <family val="3"/>
          </rPr>
          <t>쌀: 
내림-장성
=&gt;1000원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오름-죽도,흥해,오천,장성(1600) 
내림-북부,상대,용흥(1100)
=&gt;500원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 
오름-상대,오천,장성(700)
내림-북부,용흥(200)
=&gt; 500원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오름-장성(500)
내림-북부,송림,흥해,연일(3000)
=&gt;2500원 내림</t>
        </r>
      </text>
    </comment>
    <comment ref="F16" authorId="0">
      <text>
        <r>
          <rPr>
            <b/>
            <sz val="9"/>
            <color indexed="10"/>
            <rFont val="굴림"/>
            <family val="3"/>
          </rPr>
          <t>김:
오름-연일(500)
=&gt;500원 오름</t>
        </r>
        <r>
          <rPr>
            <sz val="9"/>
            <rFont val="굴림"/>
            <family val="3"/>
          </rPr>
          <t xml:space="preserve">
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오름-죽도,북부,대해,송림,흥해,연일,오천,장성(1200)
=&gt;1200원 오름</t>
        </r>
        <r>
          <rPr>
            <sz val="9"/>
            <rFont val="굴림"/>
            <family val="3"/>
          </rPr>
          <t xml:space="preserve">
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죽도,상대,대해,흥해,연일,용흥,장성(1200)
=&gt;1200원 오름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 
오름-용흥(100)
내림-연일(200)
=&gt;100원 내림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
오름-북부,연일,용흥(1100)
=&gt;1100원 오름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
오름-연일(1000)
=&gt;1000원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오름-용흥(500)
내림-연일(1000)
=&gt;500원 내림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 
오름-송림,흥해,연일,용흥(8000)
내림-오천(300)
=&gt;7700원 오름</t>
        </r>
      </text>
    </comment>
    <comment ref="F25" authorId="0">
      <text>
        <r>
          <rPr>
            <b/>
            <sz val="9"/>
            <color indexed="10"/>
            <rFont val="굴림"/>
            <family val="3"/>
          </rPr>
          <t>고추:
오름-흥해(1500)
=&gt;1500원 오름</t>
        </r>
        <r>
          <rPr>
            <sz val="9"/>
            <rFont val="굴림"/>
            <family val="3"/>
          </rPr>
          <t xml:space="preserve">
</t>
        </r>
      </text>
    </comment>
    <comment ref="F45" authorId="0">
      <text>
        <r>
          <rPr>
            <b/>
            <sz val="9"/>
            <color indexed="10"/>
            <rFont val="굴림"/>
            <family val="3"/>
          </rPr>
          <t>튀김닭:
오름-장성(1000)
=&gt;1000원 오름</t>
        </r>
      </text>
    </comment>
    <comment ref="F65" authorId="0">
      <text>
        <r>
          <rPr>
            <b/>
            <sz val="9"/>
            <color indexed="10"/>
            <rFont val="굴림"/>
            <family val="3"/>
          </rPr>
          <t>컷트:
오름-흥해(1000)
=&gt;1000원 오름</t>
        </r>
      </text>
    </comment>
    <comment ref="F71" authorId="0">
      <text>
        <r>
          <rPr>
            <b/>
            <sz val="9"/>
            <color indexed="10"/>
            <rFont val="굴림"/>
            <family val="3"/>
          </rPr>
          <t>볼링장:
오름-대해(200)
=&gt;200원 오름</t>
        </r>
      </text>
    </comment>
  </commentList>
</comments>
</file>

<file path=xl/comments9.xml><?xml version="1.0" encoding="utf-8"?>
<comments xmlns="http://schemas.openxmlformats.org/spreadsheetml/2006/main">
  <authors>
    <author>지역경제3</author>
  </authors>
  <commentList>
    <comment ref="H10" authorId="0">
      <text>
        <r>
          <rPr>
            <b/>
            <sz val="9"/>
            <rFont val="굴림"/>
            <family val="3"/>
          </rPr>
          <t>닭고기: 4000원에서 4300원으로 300원 오름</t>
        </r>
        <r>
          <rPr>
            <sz val="9"/>
            <rFont val="굴림"/>
            <family val="3"/>
          </rPr>
          <t xml:space="preserve">
</t>
        </r>
      </text>
    </comment>
    <comment ref="H17" authorId="0">
      <text>
        <r>
          <rPr>
            <b/>
            <sz val="9"/>
            <rFont val="굴림"/>
            <family val="3"/>
          </rPr>
          <t>무: 750원에서 500원으로 250원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600원에서 550원으로 50원 내림</t>
        </r>
        <r>
          <rPr>
            <sz val="9"/>
            <rFont val="굴림"/>
            <family val="3"/>
          </rPr>
          <t xml:space="preserve">
</t>
        </r>
      </text>
    </comment>
    <comment ref="H19" authorId="0">
      <text>
        <r>
          <rPr>
            <b/>
            <sz val="9"/>
            <rFont val="굴림"/>
            <family val="3"/>
          </rPr>
          <t>파: 1000원에서 900원으로 100원 내림</t>
        </r>
      </text>
    </comment>
    <comment ref="H20" authorId="0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H22" authorId="0">
      <text>
        <r>
          <rPr>
            <b/>
            <sz val="9"/>
            <rFont val="굴림"/>
            <family val="3"/>
          </rPr>
          <t>배: 18000원에서 2000원으로 2000원 오름</t>
        </r>
        <r>
          <rPr>
            <sz val="9"/>
            <rFont val="굴림"/>
            <family val="3"/>
          </rPr>
          <t xml:space="preserve">
</t>
        </r>
      </text>
    </comment>
    <comment ref="I14" authorId="0">
      <text>
        <r>
          <rPr>
            <b/>
            <sz val="9"/>
            <rFont val="굴림"/>
            <family val="3"/>
          </rPr>
          <t>고등어: 3500원에서 3000원으로 500원 내림</t>
        </r>
        <r>
          <rPr>
            <sz val="9"/>
            <rFont val="굴림"/>
            <family val="3"/>
          </rPr>
          <t xml:space="preserve">
</t>
        </r>
      </text>
    </comment>
    <comment ref="I17" authorId="0">
      <text>
        <r>
          <rPr>
            <b/>
            <sz val="9"/>
            <rFont val="굴림"/>
            <family val="3"/>
          </rPr>
          <t>무: 800원에서 600원으로 200원 내림</t>
        </r>
        <r>
          <rPr>
            <sz val="9"/>
            <rFont val="굴림"/>
            <family val="3"/>
          </rPr>
          <t xml:space="preserve">
</t>
        </r>
      </text>
    </comment>
    <comment ref="J13" authorId="0">
      <text>
        <r>
          <rPr>
            <b/>
            <sz val="9"/>
            <rFont val="굴림"/>
            <family val="3"/>
          </rPr>
          <t>명태: 3500원에서 4000원으로 500원 오름</t>
        </r>
        <r>
          <rPr>
            <sz val="9"/>
            <rFont val="굴림"/>
            <family val="3"/>
          </rPr>
          <t xml:space="preserve">
</t>
        </r>
      </text>
    </comment>
    <comment ref="J14" authorId="0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J15" authorId="0">
      <text>
        <r>
          <rPr>
            <b/>
            <sz val="9"/>
            <rFont val="굴림"/>
            <family val="3"/>
          </rPr>
          <t>냉동오징어: 13000원에서 15000원으로 2000원 오름</t>
        </r>
      </text>
    </comment>
    <comment ref="J22" authorId="0">
      <text>
        <r>
          <rPr>
            <b/>
            <sz val="9"/>
            <rFont val="굴림"/>
            <family val="3"/>
          </rPr>
          <t>배: 22000원에서 25000원으로 3000원 오름</t>
        </r>
        <r>
          <rPr>
            <sz val="9"/>
            <rFont val="굴림"/>
            <family val="3"/>
          </rPr>
          <t xml:space="preserve">
</t>
        </r>
      </text>
    </comment>
    <comment ref="K15" authorId="0">
      <text>
        <r>
          <rPr>
            <b/>
            <sz val="9"/>
            <rFont val="굴림"/>
            <family val="3"/>
          </rPr>
          <t>냉동오징어: 10000원에서 15000원으로 5000원 오름</t>
        </r>
        <r>
          <rPr>
            <sz val="9"/>
            <rFont val="굴림"/>
            <family val="3"/>
          </rPr>
          <t xml:space="preserve">
</t>
        </r>
      </text>
    </comment>
    <comment ref="K20" authorId="0">
      <text>
        <r>
          <rPr>
            <b/>
            <sz val="9"/>
            <rFont val="굴림"/>
            <family val="3"/>
          </rPr>
          <t>양파: 1500원에서 1000원으로 500원 내림</t>
        </r>
        <r>
          <rPr>
            <sz val="9"/>
            <rFont val="굴림"/>
            <family val="3"/>
          </rPr>
          <t xml:space="preserve">
</t>
        </r>
      </text>
    </comment>
    <comment ref="K71" authorId="0">
      <text>
        <r>
          <rPr>
            <b/>
            <sz val="9"/>
            <rFont val="굴림"/>
            <family val="3"/>
          </rPr>
          <t>볼링장이용료: 2300원에서 2500원으로 200원 오름</t>
        </r>
        <r>
          <rPr>
            <sz val="9"/>
            <rFont val="굴림"/>
            <family val="3"/>
          </rPr>
          <t xml:space="preserve">
</t>
        </r>
      </text>
    </comment>
    <comment ref="M14" authorId="0">
      <text>
        <r>
          <rPr>
            <b/>
            <sz val="9"/>
            <rFont val="굴림"/>
            <family val="3"/>
          </rPr>
          <t>고등어: 2500원에서 3000원으로 500원 오름</t>
        </r>
        <r>
          <rPr>
            <sz val="9"/>
            <rFont val="굴림"/>
            <family val="3"/>
          </rPr>
          <t xml:space="preserve">
</t>
        </r>
      </text>
    </comment>
    <comment ref="M17" authorId="0">
      <text>
        <r>
          <rPr>
            <b/>
            <sz val="9"/>
            <rFont val="굴림"/>
            <family val="3"/>
          </rPr>
          <t>무: 800원에서 500원으로 300원 내림</t>
        </r>
      </text>
    </comment>
    <comment ref="M18" authorId="0">
      <text>
        <r>
          <rPr>
            <b/>
            <sz val="9"/>
            <rFont val="굴림"/>
            <family val="3"/>
          </rPr>
          <t>배추: 1000원에서 1200원으로 200원 내림</t>
        </r>
        <r>
          <rPr>
            <sz val="9"/>
            <rFont val="굴림"/>
            <family val="3"/>
          </rPr>
          <t xml:space="preserve">
</t>
        </r>
      </text>
    </comment>
    <comment ref="M20" authorId="0">
      <text>
        <r>
          <rPr>
            <b/>
            <sz val="9"/>
            <rFont val="굴림"/>
            <family val="3"/>
          </rPr>
          <t>양파: 1500원에서 1800원으로 300원 오름</t>
        </r>
      </text>
    </comment>
    <comment ref="M24" authorId="0">
      <text>
        <r>
          <rPr>
            <b/>
            <sz val="9"/>
            <rFont val="굴림"/>
            <family val="3"/>
          </rPr>
          <t>귤: 4500원에서 5700원으로 1200원 오름</t>
        </r>
        <r>
          <rPr>
            <sz val="9"/>
            <rFont val="굴림"/>
            <family val="3"/>
          </rPr>
          <t xml:space="preserve">
</t>
        </r>
      </text>
    </comment>
    <comment ref="M26" authorId="0">
      <text>
        <r>
          <rPr>
            <b/>
            <sz val="9"/>
            <rFont val="굴림"/>
            <family val="3"/>
          </rPr>
          <t>마늘: 4000원에서 5500원으로 1500원 오름</t>
        </r>
        <r>
          <rPr>
            <sz val="9"/>
            <rFont val="굴림"/>
            <family val="3"/>
          </rPr>
          <t xml:space="preserve">
</t>
        </r>
      </text>
    </comment>
    <comment ref="M84" authorId="0">
      <text>
        <r>
          <rPr>
            <b/>
            <sz val="9"/>
            <rFont val="굴림"/>
            <family val="3"/>
          </rPr>
          <t>목욕료(아동): 2500원에서 2000원으로 500원 내림</t>
        </r>
        <r>
          <rPr>
            <sz val="9"/>
            <rFont val="굴림"/>
            <family val="3"/>
          </rPr>
          <t xml:space="preserve">
</t>
        </r>
      </text>
    </comment>
    <comment ref="N10" authorId="0">
      <text>
        <r>
          <rPr>
            <b/>
            <sz val="9"/>
            <rFont val="굴림"/>
            <family val="3"/>
          </rPr>
          <t>닭고기: 3900원에서 3500원으로 400원 내림</t>
        </r>
        <r>
          <rPr>
            <sz val="9"/>
            <rFont val="굴림"/>
            <family val="3"/>
          </rPr>
          <t xml:space="preserve">
</t>
        </r>
      </text>
    </comment>
    <comment ref="N17" authorId="0">
      <text>
        <r>
          <rPr>
            <b/>
            <sz val="9"/>
            <rFont val="굴림"/>
            <family val="3"/>
          </rPr>
          <t>무: 500원에서 550원으로 50원 오름</t>
        </r>
      </text>
    </comment>
    <comment ref="N18" authorId="0">
      <text>
        <r>
          <rPr>
            <b/>
            <sz val="9"/>
            <rFont val="굴림"/>
            <family val="3"/>
          </rPr>
          <t>배추: 1000원에서 950원으로 50원 내림</t>
        </r>
        <r>
          <rPr>
            <sz val="9"/>
            <rFont val="굴림"/>
            <family val="3"/>
          </rPr>
          <t xml:space="preserve">
</t>
        </r>
      </text>
    </comment>
    <comment ref="N21" authorId="0">
      <text>
        <r>
          <rPr>
            <b/>
            <sz val="9"/>
            <rFont val="굴림"/>
            <family val="3"/>
          </rPr>
          <t>사과: 12000원에서 14000원으로 2000원 오름</t>
        </r>
        <r>
          <rPr>
            <sz val="9"/>
            <rFont val="굴림"/>
            <family val="3"/>
          </rPr>
          <t xml:space="preserve">
</t>
        </r>
      </text>
    </comment>
    <comment ref="N26" authorId="0">
      <text>
        <r>
          <rPr>
            <b/>
            <sz val="9"/>
            <rFont val="굴림"/>
            <family val="3"/>
          </rPr>
          <t>마늘: 4000원에서 4500원으로 500원 오름</t>
        </r>
        <r>
          <rPr>
            <sz val="9"/>
            <rFont val="굴림"/>
            <family val="3"/>
          </rPr>
          <t xml:space="preserve">
</t>
        </r>
      </text>
    </comment>
    <comment ref="O17" authorId="0">
      <text>
        <r>
          <rPr>
            <b/>
            <sz val="9"/>
            <rFont val="굴림"/>
            <family val="3"/>
          </rPr>
          <t>무: 1000원에서 500원으로 500원 내림</t>
        </r>
        <r>
          <rPr>
            <sz val="9"/>
            <rFont val="굴림"/>
            <family val="3"/>
          </rPr>
          <t xml:space="preserve">
</t>
        </r>
      </text>
    </comment>
    <comment ref="O24" authorId="0">
      <text>
        <r>
          <rPr>
            <b/>
            <sz val="9"/>
            <rFont val="굴림"/>
            <family val="3"/>
          </rPr>
          <t>귤: 5200원에서 6000원으로 800원 오름</t>
        </r>
        <r>
          <rPr>
            <sz val="9"/>
            <rFont val="굴림"/>
            <family val="3"/>
          </rPr>
          <t xml:space="preserve">
</t>
        </r>
      </text>
    </comment>
    <comment ref="P10" authorId="0">
      <text>
        <r>
          <rPr>
            <b/>
            <sz val="9"/>
            <rFont val="굴림"/>
            <family val="3"/>
          </rPr>
          <t>닭고기: 5500원에서 5300원으로 200원 내림</t>
        </r>
        <r>
          <rPr>
            <sz val="9"/>
            <rFont val="굴림"/>
            <family val="3"/>
          </rPr>
          <t xml:space="preserve">
</t>
        </r>
      </text>
    </comment>
    <comment ref="P11" authorId="0">
      <text>
        <r>
          <rPr>
            <b/>
            <sz val="9"/>
            <rFont val="굴림"/>
            <family val="3"/>
          </rPr>
          <t>달걀: 2100원에서 2200원으로 100원 오름</t>
        </r>
        <r>
          <rPr>
            <sz val="9"/>
            <rFont val="굴림"/>
            <family val="3"/>
          </rPr>
          <t xml:space="preserve">
</t>
        </r>
      </text>
    </comment>
    <comment ref="P15" authorId="0">
      <text>
        <r>
          <rPr>
            <b/>
            <sz val="9"/>
            <rFont val="굴림"/>
            <family val="3"/>
          </rPr>
          <t>냉동오징어: 20000원에서 21000원으로 1000원 오름</t>
        </r>
      </text>
    </comment>
    <comment ref="P17" authorId="0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P18" authorId="0">
      <text>
        <r>
          <rPr>
            <b/>
            <sz val="9"/>
            <rFont val="굴림"/>
            <family val="3"/>
          </rPr>
          <t>배추: 1300원에서 1500원으로 200원 오름</t>
        </r>
        <r>
          <rPr>
            <sz val="9"/>
            <rFont val="굴림"/>
            <family val="3"/>
          </rPr>
          <t xml:space="preserve">
</t>
        </r>
      </text>
    </comment>
    <comment ref="P19" authorId="0">
      <text>
        <r>
          <rPr>
            <b/>
            <sz val="9"/>
            <rFont val="굴림"/>
            <family val="3"/>
          </rPr>
          <t>파: 1200원에서 800원으로 400원 내림</t>
        </r>
        <r>
          <rPr>
            <sz val="9"/>
            <rFont val="굴림"/>
            <family val="3"/>
          </rPr>
          <t xml:space="preserve">
</t>
        </r>
      </text>
    </comment>
    <comment ref="P21" authorId="0">
      <text>
        <r>
          <rPr>
            <b/>
            <sz val="9"/>
            <rFont val="굴림"/>
            <family val="3"/>
          </rPr>
          <t>사과: 19000원에서 20000원으로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P24" authorId="0">
      <text>
        <r>
          <rPr>
            <b/>
            <sz val="9"/>
            <rFont val="굴림"/>
            <family val="3"/>
          </rPr>
          <t>귤: 5000원에서 5500원으로 500원 오름</t>
        </r>
        <r>
          <rPr>
            <sz val="9"/>
            <rFont val="굴림"/>
            <family val="3"/>
          </rPr>
          <t xml:space="preserve">
</t>
        </r>
      </text>
    </comment>
    <comment ref="P26" authorId="0">
      <text>
        <r>
          <rPr>
            <b/>
            <sz val="9"/>
            <rFont val="굴림"/>
            <family val="3"/>
          </rPr>
          <t>마늘: 4500원에서 4600원으로 100원 오름</t>
        </r>
        <r>
          <rPr>
            <sz val="9"/>
            <rFont val="굴림"/>
            <family val="3"/>
          </rPr>
          <t xml:space="preserve">
</t>
        </r>
      </text>
    </comment>
    <comment ref="Q18" authorId="0">
      <text>
        <r>
          <rPr>
            <b/>
            <sz val="9"/>
            <rFont val="굴림"/>
            <family val="3"/>
          </rPr>
          <t xml:space="preserve">배추: 1200원에서 1000원으로 200원 내림
</t>
        </r>
      </text>
    </comment>
    <comment ref="Q21" authorId="0">
      <text>
        <r>
          <rPr>
            <b/>
            <sz val="9"/>
            <rFont val="굴림"/>
            <family val="3"/>
          </rPr>
          <t xml:space="preserve">사과: 23000원에서 21000원으로 2000원 내림
</t>
        </r>
        <r>
          <rPr>
            <sz val="9"/>
            <rFont val="굴림"/>
            <family val="3"/>
          </rPr>
          <t xml:space="preserve">
</t>
        </r>
      </text>
    </comment>
    <comment ref="Q22" authorId="0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Q24" authorId="0">
      <text>
        <r>
          <rPr>
            <b/>
            <sz val="9"/>
            <rFont val="굴림"/>
            <family val="3"/>
          </rPr>
          <t>귤: 2700원에서 2500원으로 200원 내림</t>
        </r>
        <r>
          <rPr>
            <sz val="9"/>
            <rFont val="굴림"/>
            <family val="3"/>
          </rPr>
          <t xml:space="preserve">
</t>
        </r>
      </text>
    </comment>
    <comment ref="Q26" authorId="0">
      <text>
        <r>
          <rPr>
            <b/>
            <sz val="9"/>
            <rFont val="굴림"/>
            <family val="3"/>
          </rPr>
          <t>마늘: 3000원에서 2700원으로 300원 내림</t>
        </r>
        <r>
          <rPr>
            <sz val="9"/>
            <rFont val="굴림"/>
            <family val="3"/>
          </rPr>
          <t xml:space="preserve">
</t>
        </r>
      </text>
    </comment>
    <comment ref="G18" authorId="0">
      <text>
        <r>
          <rPr>
            <b/>
            <sz val="9"/>
            <rFont val="굴림"/>
            <family val="3"/>
          </rPr>
          <t>배추: 1500원에서 1300원으로 200원 내림</t>
        </r>
        <r>
          <rPr>
            <sz val="9"/>
            <rFont val="굴림"/>
            <family val="3"/>
          </rPr>
          <t xml:space="preserve">
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 
오름-북부(300)
내림-연일,용흥(600)
=&gt;400원 내림</t>
        </r>
      </text>
    </comment>
    <comment ref="F13" authorId="0">
      <text>
        <r>
          <rPr>
            <b/>
            <sz val="9"/>
            <color indexed="10"/>
            <rFont val="굴림"/>
            <family val="3"/>
          </rPr>
          <t>명태:
오름-대해(500)
=&gt; 500원 오름</t>
        </r>
        <r>
          <rPr>
            <sz val="9"/>
            <rFont val="굴림"/>
            <family val="3"/>
          </rPr>
          <t xml:space="preserve">
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오름-대해,흥해(1500)
내림-상대(500)
=&gt;1000원 오름</t>
        </r>
        <r>
          <rPr>
            <sz val="9"/>
            <rFont val="굴림"/>
            <family val="3"/>
          </rPr>
          <t xml:space="preserve">
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오름-대해,송림, 흥해(8000)
=&gt;8000원 오름</t>
        </r>
        <r>
          <rPr>
            <sz val="9"/>
            <rFont val="굴림"/>
            <family val="3"/>
          </rPr>
          <t xml:space="preserve">
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오름-북부,상대,연일,용흥(600)
내림-흥해,오천(800)
=&gt;200원 내림</t>
        </r>
        <r>
          <rPr>
            <sz val="9"/>
            <rFont val="굴림"/>
            <family val="3"/>
          </rPr>
          <t xml:space="preserve">
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오름-용흥(200)
내림-북구,죽도,흥해,연일,장성(700)
=&gt;500원 내림</t>
        </r>
      </text>
    </comment>
    <comment ref="F19" authorId="0">
      <text>
        <r>
          <rPr>
            <b/>
            <sz val="9"/>
            <color indexed="10"/>
            <rFont val="굴림"/>
            <family val="3"/>
          </rPr>
          <t>파:
내림-북부(100)
=&gt;100원 내림</t>
        </r>
        <r>
          <rPr>
            <sz val="9"/>
            <rFont val="굴림"/>
            <family val="3"/>
          </rPr>
          <t xml:space="preserve">
</t>
        </r>
      </text>
    </comment>
    <comment ref="F20" authorId="0">
      <text>
        <r>
          <rPr>
            <b/>
            <sz val="9"/>
            <color indexed="10"/>
            <rFont val="굴림"/>
            <family val="3"/>
          </rPr>
          <t>양파:
오름-흥해(300)
내림-북부,송림(800)
=&gt; 500원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오름-연일,용흥(3000)
내림-장성(2000)
=&gt; 1000원 오름</t>
        </r>
        <r>
          <rPr>
            <sz val="9"/>
            <rFont val="굴림"/>
            <family val="3"/>
          </rPr>
          <t xml:space="preserve">
</t>
        </r>
      </text>
    </comment>
    <comment ref="F22" authorId="0">
      <text>
        <r>
          <rPr>
            <b/>
            <sz val="9"/>
            <color indexed="10"/>
            <rFont val="굴림"/>
            <family val="3"/>
          </rPr>
          <t>배:
오름-북부,대해(5000)
내림-장성(2000)
=&gt; 3000원 오름</t>
        </r>
      </text>
    </comment>
    <comment ref="F24" authorId="0">
      <text>
        <r>
          <rPr>
            <b/>
            <sz val="9"/>
            <color indexed="10"/>
            <rFont val="굴림"/>
            <family val="3"/>
          </rPr>
          <t>귤:
오름-흥해,오천,용흥(2500)
내림-장성(200)
=&gt; 2200원 오름</t>
        </r>
        <r>
          <rPr>
            <sz val="9"/>
            <rFont val="굴림"/>
            <family val="3"/>
          </rPr>
          <t xml:space="preserve">
</t>
        </r>
      </text>
    </comment>
    <comment ref="F26" authorId="0">
      <text>
        <r>
          <rPr>
            <b/>
            <sz val="9"/>
            <color indexed="10"/>
            <rFont val="굴림"/>
            <family val="3"/>
          </rPr>
          <t>마늘:
오름-흥해,연일,용흥
(2100)
내림-장성(300)
=&gt; 1800원 오름</t>
        </r>
      </text>
    </comment>
    <comment ref="F71" authorId="0">
      <text>
        <r>
          <rPr>
            <b/>
            <sz val="9"/>
            <color indexed="10"/>
            <rFont val="굴림"/>
            <family val="3"/>
          </rPr>
          <t>볼링장이용료:
오름-송림(200)
=&gt; 200원 오름</t>
        </r>
      </text>
    </comment>
    <comment ref="F84" authorId="0">
      <text>
        <r>
          <rPr>
            <b/>
            <sz val="9"/>
            <color indexed="10"/>
            <rFont val="굴림"/>
            <family val="3"/>
          </rPr>
          <t>목욕료(아동): 
내림-흥해 (200)
=&gt; 200원 내림</t>
        </r>
      </text>
    </comment>
  </commentList>
</comments>
</file>

<file path=xl/sharedStrings.xml><?xml version="1.0" encoding="utf-8"?>
<sst xmlns="http://schemas.openxmlformats.org/spreadsheetml/2006/main" count="2896" uniqueCount="200">
  <si>
    <t xml:space="preserve"> 2005. 5. 25. 현재</t>
  </si>
  <si>
    <t xml:space="preserve"> 2005. 6. 5. 현재</t>
  </si>
  <si>
    <t xml:space="preserve"> 2005. 6. 15. 현재</t>
  </si>
  <si>
    <t xml:space="preserve"> 2005. 6. 25. 현재</t>
  </si>
  <si>
    <t>금회</t>
  </si>
  <si>
    <t>품    목    별     물    가    내    역</t>
  </si>
  <si>
    <t>2005. 2. 15.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</si>
  <si>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</si>
  <si>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</si>
  <si>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</si>
  <si>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</si>
  <si>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</si>
  <si>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</si>
  <si>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</si>
  <si>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</si>
  <si>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</si>
  <si>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</si>
  <si>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</si>
  <si>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</si>
  <si>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용흥시장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</si>
  <si>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</si>
  <si>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</si>
  <si>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</si>
  <si>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</si>
  <si>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</si>
  <si>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</si>
  <si>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</si>
  <si>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</si>
  <si>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</si>
  <si>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</si>
  <si>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</si>
  <si>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</si>
  <si>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</si>
  <si>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</si>
  <si>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</si>
  <si>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</si>
  <si>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</si>
  <si>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</si>
  <si>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</si>
  <si>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</si>
  <si>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</si>
  <si>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</si>
  <si>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</si>
  <si>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</si>
  <si>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</si>
  <si>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</si>
  <si>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</si>
  <si>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</si>
  <si>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</si>
  <si>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</si>
  <si>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</si>
  <si>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</si>
  <si>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</si>
  <si>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</si>
  <si>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</si>
  <si>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</si>
  <si>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</si>
  <si>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</si>
  <si>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</si>
  <si>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</si>
  <si>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</si>
  <si>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</si>
  <si>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</si>
  <si>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</si>
  <si>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</si>
  <si>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</si>
  <si>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</si>
  <si>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</si>
  <si>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</si>
  <si>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</si>
  <si>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</si>
  <si>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</si>
  <si>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</si>
  <si>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</si>
  <si>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</si>
  <si>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</si>
  <si>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</si>
  <si>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</si>
  <si>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</si>
  <si>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</si>
  <si>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</si>
  <si>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</si>
  <si>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</si>
  <si>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</si>
  <si>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</si>
  <si>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</si>
  <si>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</si>
  <si>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</si>
  <si>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</si>
  <si>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</si>
  <si>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</si>
  <si>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</si>
  <si>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</si>
  <si>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</si>
  <si>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</si>
  <si>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</si>
  <si>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</si>
  <si>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</si>
  <si>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</si>
  <si>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</si>
  <si>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</si>
  <si>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</si>
  <si>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</si>
  <si>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</si>
  <si>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</si>
  <si>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</si>
  <si>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</si>
  <si>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</si>
  <si>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</si>
  <si>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</si>
  <si>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</si>
  <si>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</si>
  <si>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함박스텍</t>
  </si>
  <si>
    <t>경양식집 1인분</t>
  </si>
  <si>
    <t>돈가스</t>
  </si>
  <si>
    <t>비후가스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</si>
  <si>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</si>
  <si>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</si>
  <si>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</si>
  <si>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</si>
  <si>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</si>
  <si>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</si>
  <si>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</si>
  <si>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</si>
  <si>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</si>
  <si>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</si>
  <si>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</si>
  <si>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</si>
  <si>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</si>
  <si>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</si>
  <si>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</si>
  <si>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</si>
  <si>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</si>
  <si>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미용료(드라이)</t>
  </si>
  <si>
    <t>성인여자, 중류급 1회</t>
  </si>
  <si>
    <t>미용료(컷트)</t>
  </si>
  <si>
    <t>성인여자, 중급 1회</t>
  </si>
  <si>
    <t>미용료(파마)</t>
  </si>
  <si>
    <t>성인여자 보통, 중급(B)</t>
  </si>
  <si>
    <t>VTR테이프대여료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</si>
  <si>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</si>
  <si>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</si>
  <si>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</si>
  <si>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</si>
  <si>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</si>
  <si>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</si>
  <si>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</si>
  <si>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</si>
  <si>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</si>
  <si>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</si>
  <si>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</si>
  <si>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</si>
  <si>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</si>
  <si>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</si>
  <si>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</si>
  <si>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피아노조율비</t>
  </si>
  <si>
    <t>일반조율사, 가정방문 1회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</si>
  <si>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</si>
  <si>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</si>
  <si>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</si>
  <si>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</si>
  <si>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</si>
  <si>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</si>
  <si>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</si>
  <si>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</si>
  <si>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</si>
  <si>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</si>
  <si>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</si>
  <si>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</si>
  <si>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</si>
  <si>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</si>
  <si>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</si>
  <si>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</si>
  <si>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</si>
  <si>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</si>
  <si>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</si>
  <si>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</si>
  <si>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</si>
  <si>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</si>
  <si>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</si>
  <si>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</si>
  <si>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</si>
  <si>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</si>
  <si>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</si>
  <si>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</si>
  <si>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</si>
  <si>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</si>
  <si>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2005. 2. 25. 현재</t>
  </si>
  <si>
    <t>2005. 3. 5. 현재</t>
  </si>
  <si>
    <t>2005. 3. 15. 현재</t>
  </si>
  <si>
    <t>2005. 3. 25. 현재</t>
  </si>
  <si>
    <t>골프장: 전체적으로 220000원에서 190000원으로 수정함</t>
  </si>
  <si>
    <t>2005. 4. 5. 현재</t>
  </si>
  <si>
    <t>2005. 4. 15. 현재</t>
  </si>
  <si>
    <t>2005. 4. 25. 현재</t>
  </si>
  <si>
    <t>품    목   별   물    가    내    역</t>
  </si>
  <si>
    <t xml:space="preserve"> 2005. 5. 5. 현재</t>
  </si>
  <si>
    <t>제일시장</t>
  </si>
  <si>
    <t>-</t>
  </si>
  <si>
    <t xml:space="preserve"> 2005. 5. 15.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</si>
</sst>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12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name val="MS Hei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9"/>
      <name val="굴림"/>
      <family val="3"/>
    </font>
    <font>
      <sz val="9"/>
      <color indexed="8"/>
      <name val="돋움"/>
      <family val="3"/>
    </font>
    <font>
      <sz val="9"/>
      <color indexed="10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0" borderId="0" xfId="17" applyFont="1" applyBorder="1" applyAlignment="1">
      <alignment horizontal="center"/>
    </xf>
    <xf numFmtId="41" fontId="0" fillId="0" borderId="1" xfId="17" applyBorder="1" applyAlignment="1">
      <alignment/>
    </xf>
    <xf numFmtId="41" fontId="3" fillId="0" borderId="2" xfId="17" applyFont="1" applyBorder="1" applyAlignment="1">
      <alignment horizontal="right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176" fontId="4" fillId="0" borderId="1" xfId="17" applyNumberFormat="1" applyFont="1" applyBorder="1" applyAlignment="1">
      <alignment shrinkToFit="1"/>
    </xf>
    <xf numFmtId="41" fontId="5" fillId="0" borderId="1" xfId="17" applyFont="1" applyBorder="1" applyAlignment="1">
      <alignment shrinkToFit="1"/>
    </xf>
    <xf numFmtId="41" fontId="0" fillId="2" borderId="1" xfId="17" applyFill="1" applyBorder="1" applyAlignment="1">
      <alignment/>
    </xf>
    <xf numFmtId="41" fontId="4" fillId="0" borderId="1" xfId="17" applyFont="1" applyFill="1" applyBorder="1" applyAlignment="1">
      <alignment shrinkToFit="1"/>
    </xf>
    <xf numFmtId="41" fontId="0" fillId="0" borderId="1" xfId="17" applyFill="1" applyBorder="1" applyAlignment="1">
      <alignment/>
    </xf>
    <xf numFmtId="0" fontId="4" fillId="3" borderId="1" xfId="17" applyNumberFormat="1" applyFont="1" applyFill="1" applyBorder="1" applyAlignment="1">
      <alignment/>
    </xf>
    <xf numFmtId="0" fontId="4" fillId="0" borderId="1" xfId="17" applyNumberFormat="1" applyFont="1" applyFill="1" applyBorder="1" applyAlignment="1">
      <alignment/>
    </xf>
    <xf numFmtId="176" fontId="9" fillId="0" borderId="1" xfId="17" applyNumberFormat="1" applyFont="1" applyBorder="1" applyAlignment="1">
      <alignment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3"/>
  <sheetViews>
    <sheetView showGridLines="0" tabSelected="1" zoomScaleSheetLayoutView="100" workbookViewId="0" topLeftCell="A1">
      <pane xSplit="5" ySplit="4" topLeftCell="H74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5" width="5.6640625" style="2" customWidth="1"/>
    <col min="6" max="16" width="6.99609375" style="2" customWidth="1"/>
    <col min="17" max="17" width="0" style="2" hidden="1" customWidth="1"/>
    <col min="18" max="16384" width="8.88671875" style="2" customWidth="1"/>
  </cols>
  <sheetData>
    <row r="1" spans="1:16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8" customFormat="1" ht="15" customHeight="1">
      <c r="A3" s="4" t="s">
        <v>7</v>
      </c>
      <c r="B3" s="4" t="s">
        <v>8</v>
      </c>
      <c r="C3" s="5" t="s">
        <v>9</v>
      </c>
      <c r="D3" s="6"/>
      <c r="E3" s="7"/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</row>
    <row r="4" spans="1:16" s="8" customFormat="1" ht="15" customHeight="1">
      <c r="A4" s="9"/>
      <c r="B4" s="9"/>
      <c r="C4" s="10" t="s">
        <v>21</v>
      </c>
      <c r="D4" s="10" t="s">
        <v>22</v>
      </c>
      <c r="E4" s="10" t="s">
        <v>23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8" customFormat="1" ht="15" customHeight="1">
      <c r="A5" s="11" t="s">
        <v>24</v>
      </c>
      <c r="B5" s="8" t="s">
        <v>25</v>
      </c>
      <c r="C5" s="8">
        <v>43272.72727272727</v>
      </c>
      <c r="D5" s="8">
        <f>SUM(F5:P5)/11</f>
        <v>43363.63636363636</v>
      </c>
      <c r="E5" s="12">
        <f aca="true" t="shared" si="0" ref="E5:E36">D5/C5*100-100</f>
        <v>0.21008403361344108</v>
      </c>
      <c r="F5" s="8">
        <v>41500</v>
      </c>
      <c r="G5" s="8">
        <v>44000</v>
      </c>
      <c r="H5" s="8">
        <v>43500</v>
      </c>
      <c r="I5" s="8">
        <v>41500</v>
      </c>
      <c r="J5" s="8">
        <v>41500</v>
      </c>
      <c r="K5" s="8">
        <v>46000</v>
      </c>
      <c r="L5" s="8">
        <v>43000</v>
      </c>
      <c r="M5" s="8">
        <v>45000</v>
      </c>
      <c r="N5" s="8">
        <v>41000</v>
      </c>
      <c r="O5" s="8">
        <v>47000</v>
      </c>
      <c r="P5" s="8">
        <v>43000</v>
      </c>
    </row>
    <row r="6" spans="1:16" s="8" customFormat="1" ht="15" customHeight="1">
      <c r="A6" s="11" t="s">
        <v>26</v>
      </c>
      <c r="B6" s="8" t="s">
        <v>27</v>
      </c>
      <c r="C6" s="8">
        <v>2322.7272727272725</v>
      </c>
      <c r="D6" s="8">
        <f aca="true" t="shared" si="1" ref="D6:D69">SUM(F6:P6)/11</f>
        <v>2322.7272727272725</v>
      </c>
      <c r="E6" s="12">
        <f t="shared" si="0"/>
        <v>0</v>
      </c>
      <c r="F6" s="8">
        <v>1870</v>
      </c>
      <c r="G6" s="8">
        <v>2500</v>
      </c>
      <c r="H6" s="8">
        <v>2300</v>
      </c>
      <c r="I6" s="8">
        <v>2300</v>
      </c>
      <c r="J6" s="8">
        <v>2300</v>
      </c>
      <c r="K6" s="8">
        <v>2000</v>
      </c>
      <c r="L6" s="8">
        <v>2200</v>
      </c>
      <c r="M6" s="8">
        <v>1800</v>
      </c>
      <c r="N6" s="8">
        <v>1780</v>
      </c>
      <c r="O6" s="8">
        <v>4500</v>
      </c>
      <c r="P6" s="8">
        <v>2000</v>
      </c>
    </row>
    <row r="7" spans="1:16" s="8" customFormat="1" ht="15" customHeight="1">
      <c r="A7" s="11" t="s">
        <v>28</v>
      </c>
      <c r="B7" s="8" t="s">
        <v>29</v>
      </c>
      <c r="C7" s="8">
        <v>8269.09090909091</v>
      </c>
      <c r="D7" s="8">
        <f t="shared" si="1"/>
        <v>8269.09090909091</v>
      </c>
      <c r="E7" s="12">
        <f t="shared" si="0"/>
        <v>0</v>
      </c>
      <c r="F7" s="8">
        <v>9460</v>
      </c>
      <c r="G7" s="8">
        <v>5600</v>
      </c>
      <c r="H7" s="8">
        <v>10600</v>
      </c>
      <c r="I7" s="8">
        <v>8400</v>
      </c>
      <c r="J7" s="8">
        <v>8400</v>
      </c>
      <c r="K7" s="8">
        <v>6500</v>
      </c>
      <c r="L7" s="8">
        <v>9000</v>
      </c>
      <c r="M7" s="8">
        <v>8000</v>
      </c>
      <c r="N7" s="8">
        <v>10000</v>
      </c>
      <c r="O7" s="8">
        <v>9000</v>
      </c>
      <c r="P7" s="8">
        <v>6000</v>
      </c>
    </row>
    <row r="8" spans="1:16" s="8" customFormat="1" ht="15" customHeight="1">
      <c r="A8" s="11" t="s">
        <v>30</v>
      </c>
      <c r="B8" s="8" t="s">
        <v>31</v>
      </c>
      <c r="C8" s="8">
        <v>15345.454545454546</v>
      </c>
      <c r="D8" s="8">
        <f t="shared" si="1"/>
        <v>15345.454545454546</v>
      </c>
      <c r="E8" s="12">
        <f t="shared" si="0"/>
        <v>0</v>
      </c>
      <c r="F8" s="8">
        <v>13300</v>
      </c>
      <c r="G8" s="8">
        <v>15800</v>
      </c>
      <c r="H8" s="8">
        <v>13350</v>
      </c>
      <c r="I8" s="8">
        <v>13500</v>
      </c>
      <c r="J8" s="8">
        <v>13300</v>
      </c>
      <c r="K8" s="8">
        <v>16500</v>
      </c>
      <c r="L8" s="8">
        <v>16900</v>
      </c>
      <c r="M8" s="8">
        <v>16800</v>
      </c>
      <c r="N8" s="8">
        <v>17500</v>
      </c>
      <c r="O8" s="8">
        <v>15850</v>
      </c>
      <c r="P8" s="8">
        <v>16000</v>
      </c>
    </row>
    <row r="9" spans="1:16" s="8" customFormat="1" ht="15" customHeight="1">
      <c r="A9" s="11" t="s">
        <v>32</v>
      </c>
      <c r="B9" s="8" t="s">
        <v>33</v>
      </c>
      <c r="C9" s="8">
        <v>6915.454545454545</v>
      </c>
      <c r="D9" s="8">
        <f t="shared" si="1"/>
        <v>6915.454545454545</v>
      </c>
      <c r="E9" s="12">
        <f t="shared" si="0"/>
        <v>0</v>
      </c>
      <c r="F9" s="8">
        <v>6670</v>
      </c>
      <c r="G9" s="8">
        <v>6700</v>
      </c>
      <c r="H9" s="8">
        <v>6650</v>
      </c>
      <c r="I9" s="8">
        <v>6750</v>
      </c>
      <c r="J9" s="8">
        <v>6700</v>
      </c>
      <c r="K9" s="8">
        <v>7000</v>
      </c>
      <c r="L9" s="8">
        <v>6900</v>
      </c>
      <c r="M9" s="8">
        <v>7000</v>
      </c>
      <c r="N9" s="8">
        <v>7500</v>
      </c>
      <c r="O9" s="8">
        <v>6700</v>
      </c>
      <c r="P9" s="8">
        <v>7500</v>
      </c>
    </row>
    <row r="10" spans="1:16" s="8" customFormat="1" ht="15" customHeight="1">
      <c r="A10" s="11" t="s">
        <v>34</v>
      </c>
      <c r="B10" s="8" t="s">
        <v>35</v>
      </c>
      <c r="C10" s="8">
        <v>4163.636363636364</v>
      </c>
      <c r="D10" s="8">
        <f t="shared" si="1"/>
        <v>4072.7272727272725</v>
      </c>
      <c r="E10" s="12">
        <f t="shared" si="0"/>
        <v>-2.1834061135371314</v>
      </c>
      <c r="F10" s="8">
        <v>3500</v>
      </c>
      <c r="G10" s="8">
        <v>4300</v>
      </c>
      <c r="H10" s="8">
        <v>2700</v>
      </c>
      <c r="I10" s="8">
        <v>2800</v>
      </c>
      <c r="J10" s="8">
        <v>3500</v>
      </c>
      <c r="K10" s="8">
        <v>6000</v>
      </c>
      <c r="L10" s="8">
        <v>3700</v>
      </c>
      <c r="M10" s="8">
        <v>4400</v>
      </c>
      <c r="N10" s="8">
        <v>4900</v>
      </c>
      <c r="O10" s="8">
        <v>5000</v>
      </c>
      <c r="P10" s="8">
        <v>4000</v>
      </c>
    </row>
    <row r="11" spans="1:16" s="8" customFormat="1" ht="15" customHeight="1">
      <c r="A11" s="11" t="s">
        <v>36</v>
      </c>
      <c r="B11" s="8" t="s">
        <v>37</v>
      </c>
      <c r="C11" s="8">
        <v>1638.1818181818182</v>
      </c>
      <c r="D11" s="8">
        <f t="shared" si="1"/>
        <v>1620</v>
      </c>
      <c r="E11" s="12">
        <f t="shared" si="0"/>
        <v>-1.1098779134295285</v>
      </c>
      <c r="F11" s="8">
        <v>1470</v>
      </c>
      <c r="G11" s="8">
        <v>1500</v>
      </c>
      <c r="H11" s="8">
        <v>1600</v>
      </c>
      <c r="I11" s="8">
        <v>1500</v>
      </c>
      <c r="J11" s="8">
        <v>1600</v>
      </c>
      <c r="K11" s="8">
        <v>1800</v>
      </c>
      <c r="L11" s="8">
        <v>1550</v>
      </c>
      <c r="M11" s="8">
        <v>1700</v>
      </c>
      <c r="N11" s="8">
        <v>1500</v>
      </c>
      <c r="O11" s="8">
        <v>2100</v>
      </c>
      <c r="P11" s="8">
        <v>1500</v>
      </c>
    </row>
    <row r="12" spans="1:16" s="8" customFormat="1" ht="15" customHeight="1">
      <c r="A12" s="11" t="s">
        <v>38</v>
      </c>
      <c r="B12" s="8" t="s">
        <v>39</v>
      </c>
      <c r="C12" s="8">
        <v>80000</v>
      </c>
      <c r="D12" s="8">
        <f t="shared" si="1"/>
        <v>80000</v>
      </c>
      <c r="E12" s="12">
        <f t="shared" si="0"/>
        <v>0</v>
      </c>
      <c r="F12" s="8">
        <v>80000</v>
      </c>
      <c r="G12" s="8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</row>
    <row r="13" spans="1:16" s="8" customFormat="1" ht="15" customHeight="1">
      <c r="A13" s="11" t="s">
        <v>40</v>
      </c>
      <c r="B13" s="8" t="s">
        <v>41</v>
      </c>
      <c r="C13" s="8">
        <v>3954.5454545454545</v>
      </c>
      <c r="D13" s="8">
        <f t="shared" si="1"/>
        <v>3818.181818181818</v>
      </c>
      <c r="E13" s="12">
        <f t="shared" si="0"/>
        <v>-3.448275862068968</v>
      </c>
      <c r="F13" s="8">
        <v>3500</v>
      </c>
      <c r="G13" s="8">
        <v>3000</v>
      </c>
      <c r="H13" s="8">
        <v>4500</v>
      </c>
      <c r="I13" s="8">
        <v>4000</v>
      </c>
      <c r="J13" s="8">
        <v>4500</v>
      </c>
      <c r="K13" s="8">
        <v>5000</v>
      </c>
      <c r="L13" s="8">
        <v>3500</v>
      </c>
      <c r="M13" s="8">
        <v>4000</v>
      </c>
      <c r="N13" s="8">
        <v>2500</v>
      </c>
      <c r="O13" s="8">
        <v>3500</v>
      </c>
      <c r="P13" s="8">
        <v>4000</v>
      </c>
    </row>
    <row r="14" spans="1:16" s="8" customFormat="1" ht="15" customHeight="1">
      <c r="A14" s="11" t="s">
        <v>42</v>
      </c>
      <c r="B14" s="8" t="s">
        <v>43</v>
      </c>
      <c r="C14" s="8">
        <v>3227.2727272727275</v>
      </c>
      <c r="D14" s="8">
        <f t="shared" si="1"/>
        <v>3136.3636363636365</v>
      </c>
      <c r="E14" s="12">
        <f t="shared" si="0"/>
        <v>-2.8169014084507182</v>
      </c>
      <c r="F14" s="8">
        <v>1500</v>
      </c>
      <c r="G14" s="8">
        <v>3500</v>
      </c>
      <c r="H14" s="8">
        <v>3000</v>
      </c>
      <c r="I14" s="8">
        <v>3500</v>
      </c>
      <c r="J14" s="8">
        <v>3000</v>
      </c>
      <c r="K14" s="8">
        <v>5000</v>
      </c>
      <c r="L14" s="8">
        <v>3000</v>
      </c>
      <c r="M14" s="8">
        <v>3000</v>
      </c>
      <c r="N14" s="8">
        <v>3000</v>
      </c>
      <c r="O14" s="8">
        <v>2500</v>
      </c>
      <c r="P14" s="8">
        <v>3500</v>
      </c>
    </row>
    <row r="15" spans="1:16" s="8" customFormat="1" ht="15" customHeight="1">
      <c r="A15" s="11" t="s">
        <v>44</v>
      </c>
      <c r="B15" s="8" t="s">
        <v>45</v>
      </c>
      <c r="C15" s="8">
        <v>13136.363636363636</v>
      </c>
      <c r="D15" s="8">
        <f t="shared" si="1"/>
        <v>13000</v>
      </c>
      <c r="E15" s="12">
        <f t="shared" si="0"/>
        <v>-1.0380622837370197</v>
      </c>
      <c r="F15" s="8">
        <v>16000</v>
      </c>
      <c r="G15" s="8">
        <v>17000</v>
      </c>
      <c r="H15" s="8">
        <v>15000</v>
      </c>
      <c r="I15" s="8">
        <v>12000</v>
      </c>
      <c r="J15" s="8">
        <v>10000</v>
      </c>
      <c r="K15" s="8">
        <v>10000</v>
      </c>
      <c r="L15" s="8">
        <v>13500</v>
      </c>
      <c r="M15" s="8">
        <v>14000</v>
      </c>
      <c r="N15" s="8">
        <v>10000</v>
      </c>
      <c r="O15" s="8">
        <v>20000</v>
      </c>
      <c r="P15" s="8">
        <v>5500</v>
      </c>
    </row>
    <row r="16" spans="1:16" s="8" customFormat="1" ht="15" customHeight="1">
      <c r="A16" s="11" t="s">
        <v>46</v>
      </c>
      <c r="B16" s="8" t="s">
        <v>47</v>
      </c>
      <c r="C16" s="8">
        <v>5590.909090909091</v>
      </c>
      <c r="D16" s="8">
        <f t="shared" si="1"/>
        <v>5590.909090909091</v>
      </c>
      <c r="E16" s="12">
        <f t="shared" si="0"/>
        <v>0</v>
      </c>
      <c r="F16" s="8">
        <v>5000</v>
      </c>
      <c r="G16" s="8">
        <v>5000</v>
      </c>
      <c r="H16" s="8">
        <v>5000</v>
      </c>
      <c r="I16" s="8">
        <v>6000</v>
      </c>
      <c r="J16" s="8">
        <v>6000</v>
      </c>
      <c r="K16" s="8">
        <v>7000</v>
      </c>
      <c r="L16" s="8">
        <v>5500</v>
      </c>
      <c r="M16" s="8">
        <v>5000</v>
      </c>
      <c r="N16" s="8">
        <v>5000</v>
      </c>
      <c r="O16" s="8">
        <v>7000</v>
      </c>
      <c r="P16" s="8">
        <v>5000</v>
      </c>
    </row>
    <row r="17" spans="1:16" s="8" customFormat="1" ht="15" customHeight="1">
      <c r="A17" s="11" t="s">
        <v>48</v>
      </c>
      <c r="B17" s="8" t="s">
        <v>49</v>
      </c>
      <c r="C17" s="8">
        <v>568.1818181818181</v>
      </c>
      <c r="D17" s="8">
        <f t="shared" si="1"/>
        <v>577.2727272727273</v>
      </c>
      <c r="E17" s="12">
        <f t="shared" si="0"/>
        <v>1.5999999999999943</v>
      </c>
      <c r="F17" s="8">
        <v>300</v>
      </c>
      <c r="G17" s="8">
        <v>500</v>
      </c>
      <c r="H17" s="8">
        <v>700</v>
      </c>
      <c r="I17" s="8">
        <v>700</v>
      </c>
      <c r="J17" s="8">
        <v>700</v>
      </c>
      <c r="K17" s="8">
        <v>600</v>
      </c>
      <c r="L17" s="8">
        <v>500</v>
      </c>
      <c r="M17" s="8">
        <v>500</v>
      </c>
      <c r="N17" s="8">
        <v>650</v>
      </c>
      <c r="O17" s="8">
        <v>700</v>
      </c>
      <c r="P17" s="8">
        <v>500</v>
      </c>
    </row>
    <row r="18" spans="1:16" s="8" customFormat="1" ht="15" customHeight="1">
      <c r="A18" s="11" t="s">
        <v>50</v>
      </c>
      <c r="B18" s="8" t="s">
        <v>51</v>
      </c>
      <c r="C18" s="8">
        <v>795.4545454545455</v>
      </c>
      <c r="D18" s="8">
        <f t="shared" si="1"/>
        <v>877.2727272727273</v>
      </c>
      <c r="E18" s="12">
        <f t="shared" si="0"/>
        <v>10.285714285714278</v>
      </c>
      <c r="F18" s="8">
        <v>500</v>
      </c>
      <c r="G18" s="8">
        <v>550</v>
      </c>
      <c r="H18" s="8">
        <v>1000</v>
      </c>
      <c r="I18" s="8">
        <v>800</v>
      </c>
      <c r="J18" s="8">
        <v>800</v>
      </c>
      <c r="K18" s="8">
        <v>1000</v>
      </c>
      <c r="L18" s="8">
        <v>1000</v>
      </c>
      <c r="M18" s="8">
        <v>800</v>
      </c>
      <c r="N18" s="8">
        <v>1600</v>
      </c>
      <c r="O18" s="8">
        <v>900</v>
      </c>
      <c r="P18" s="8">
        <v>700</v>
      </c>
    </row>
    <row r="19" spans="1:16" s="8" customFormat="1" ht="15" customHeight="1">
      <c r="A19" s="11" t="s">
        <v>52</v>
      </c>
      <c r="B19" s="8" t="s">
        <v>53</v>
      </c>
      <c r="C19" s="8">
        <v>1190.909090909091</v>
      </c>
      <c r="D19" s="8">
        <f t="shared" si="1"/>
        <v>1163.6363636363637</v>
      </c>
      <c r="E19" s="12">
        <f t="shared" si="0"/>
        <v>-2.290076335877856</v>
      </c>
      <c r="F19" s="8">
        <v>800</v>
      </c>
      <c r="G19" s="8">
        <v>1000</v>
      </c>
      <c r="H19" s="8">
        <v>1500</v>
      </c>
      <c r="I19" s="8">
        <v>1000</v>
      </c>
      <c r="J19" s="8">
        <v>1000</v>
      </c>
      <c r="K19" s="8">
        <v>2000</v>
      </c>
      <c r="L19" s="8">
        <v>1000</v>
      </c>
      <c r="M19" s="8">
        <v>1000</v>
      </c>
      <c r="N19" s="8">
        <v>1000</v>
      </c>
      <c r="O19" s="8">
        <v>1000</v>
      </c>
      <c r="P19" s="8">
        <v>1500</v>
      </c>
    </row>
    <row r="20" spans="1:16" s="8" customFormat="1" ht="15" customHeight="1">
      <c r="A20" s="11" t="s">
        <v>54</v>
      </c>
      <c r="B20" s="8" t="s">
        <v>55</v>
      </c>
      <c r="C20" s="8">
        <v>1354.5454545454545</v>
      </c>
      <c r="D20" s="8">
        <f t="shared" si="1"/>
        <v>1350</v>
      </c>
      <c r="E20" s="12">
        <f t="shared" si="0"/>
        <v>-0.3355704697986539</v>
      </c>
      <c r="F20" s="8">
        <v>1000</v>
      </c>
      <c r="G20" s="8">
        <v>1250</v>
      </c>
      <c r="H20" s="8">
        <v>2000</v>
      </c>
      <c r="I20" s="8">
        <v>1000</v>
      </c>
      <c r="J20" s="8">
        <v>1000</v>
      </c>
      <c r="K20" s="8">
        <v>1500</v>
      </c>
      <c r="L20" s="8">
        <v>1500</v>
      </c>
      <c r="M20" s="8">
        <v>1300</v>
      </c>
      <c r="N20" s="8">
        <v>1300</v>
      </c>
      <c r="O20" s="8">
        <v>1000</v>
      </c>
      <c r="P20" s="8">
        <v>2000</v>
      </c>
    </row>
    <row r="21" spans="1:16" s="8" customFormat="1" ht="15" customHeight="1">
      <c r="A21" s="11" t="s">
        <v>56</v>
      </c>
      <c r="B21" s="8" t="s">
        <v>57</v>
      </c>
      <c r="C21" s="8">
        <v>15318.181818181818</v>
      </c>
      <c r="D21" s="8">
        <f t="shared" si="1"/>
        <v>15318.181818181818</v>
      </c>
      <c r="E21" s="12">
        <f t="shared" si="0"/>
        <v>0</v>
      </c>
      <c r="F21" s="8">
        <v>18000</v>
      </c>
      <c r="G21" s="8">
        <v>15000</v>
      </c>
      <c r="H21" s="8">
        <v>9000</v>
      </c>
      <c r="I21" s="8">
        <v>10000</v>
      </c>
      <c r="J21" s="8">
        <v>15000</v>
      </c>
      <c r="K21" s="8">
        <v>15000</v>
      </c>
      <c r="L21" s="8">
        <v>15000</v>
      </c>
      <c r="M21" s="8">
        <v>11000</v>
      </c>
      <c r="N21" s="8">
        <v>20000</v>
      </c>
      <c r="O21" s="8">
        <v>10500</v>
      </c>
      <c r="P21" s="8">
        <v>30000</v>
      </c>
    </row>
    <row r="22" spans="1:16" s="8" customFormat="1" ht="15" customHeight="1">
      <c r="A22" s="11" t="s">
        <v>58</v>
      </c>
      <c r="B22" s="8" t="s">
        <v>59</v>
      </c>
      <c r="C22" s="8">
        <v>19454.545454545456</v>
      </c>
      <c r="D22" s="8">
        <f t="shared" si="1"/>
        <v>19545.454545454544</v>
      </c>
      <c r="E22" s="12">
        <f t="shared" si="0"/>
        <v>0.4672897196261516</v>
      </c>
      <c r="F22" s="8">
        <v>15000</v>
      </c>
      <c r="G22" s="8">
        <v>18000</v>
      </c>
      <c r="H22" s="8">
        <v>18000</v>
      </c>
      <c r="I22" s="8">
        <v>22000</v>
      </c>
      <c r="J22" s="8">
        <v>25000</v>
      </c>
      <c r="K22" s="8">
        <v>20000</v>
      </c>
      <c r="L22" s="8">
        <v>18000</v>
      </c>
      <c r="M22" s="8">
        <v>12000</v>
      </c>
      <c r="N22" s="8">
        <v>22000</v>
      </c>
      <c r="O22" s="8">
        <v>23000</v>
      </c>
      <c r="P22" s="8">
        <v>22000</v>
      </c>
    </row>
    <row r="23" spans="1:16" s="8" customFormat="1" ht="15" customHeight="1">
      <c r="A23" s="11" t="s">
        <v>60</v>
      </c>
      <c r="B23" s="8" t="s">
        <v>61</v>
      </c>
      <c r="C23" s="8">
        <v>5543.636363636364</v>
      </c>
      <c r="D23" s="8">
        <f t="shared" si="1"/>
        <v>5409.090909090909</v>
      </c>
      <c r="E23" s="12">
        <f t="shared" si="0"/>
        <v>-2.4270252541817</v>
      </c>
      <c r="F23" s="8">
        <v>4000</v>
      </c>
      <c r="G23" s="8">
        <v>3000</v>
      </c>
      <c r="H23" s="8">
        <v>7000</v>
      </c>
      <c r="I23" s="8">
        <v>6000</v>
      </c>
      <c r="J23" s="8">
        <v>8000</v>
      </c>
      <c r="K23" s="8">
        <v>8000</v>
      </c>
      <c r="L23" s="8">
        <v>5000</v>
      </c>
      <c r="M23" s="8">
        <v>4000</v>
      </c>
      <c r="N23" s="8">
        <v>5500</v>
      </c>
      <c r="O23" s="8">
        <v>5000</v>
      </c>
      <c r="P23" s="8">
        <v>4000</v>
      </c>
    </row>
    <row r="24" spans="1:16" s="8" customFormat="1" ht="15" customHeight="1">
      <c r="A24" s="11" t="s">
        <v>62</v>
      </c>
      <c r="B24" s="8" t="s">
        <v>63</v>
      </c>
      <c r="C24" s="8">
        <v>2954.5454545454545</v>
      </c>
      <c r="D24" s="8">
        <f t="shared" si="1"/>
        <v>2718.181818181818</v>
      </c>
      <c r="E24" s="12">
        <f t="shared" si="0"/>
        <v>-8</v>
      </c>
      <c r="F24" s="8">
        <v>2700</v>
      </c>
      <c r="G24" s="8">
        <v>3000</v>
      </c>
      <c r="H24" s="8">
        <v>3000</v>
      </c>
      <c r="I24" s="8">
        <v>2000</v>
      </c>
      <c r="J24" s="8">
        <v>2500</v>
      </c>
      <c r="K24" s="8">
        <v>2500</v>
      </c>
      <c r="L24" s="8">
        <v>3000</v>
      </c>
      <c r="M24" s="8">
        <v>2000</v>
      </c>
      <c r="N24" s="8">
        <v>3200</v>
      </c>
      <c r="O24" s="8">
        <v>3000</v>
      </c>
      <c r="P24" s="8">
        <v>3000</v>
      </c>
    </row>
    <row r="25" spans="1:16" s="8" customFormat="1" ht="15" customHeight="1">
      <c r="A25" s="11" t="s">
        <v>64</v>
      </c>
      <c r="B25" s="8" t="s">
        <v>65</v>
      </c>
      <c r="C25" s="8">
        <v>6972.727272727273</v>
      </c>
      <c r="D25" s="8">
        <f t="shared" si="1"/>
        <v>6972.727272727273</v>
      </c>
      <c r="E25" s="12">
        <f t="shared" si="0"/>
        <v>0</v>
      </c>
      <c r="F25" s="8">
        <v>6000</v>
      </c>
      <c r="G25" s="8">
        <v>6000</v>
      </c>
      <c r="H25" s="8">
        <v>7000</v>
      </c>
      <c r="I25" s="8">
        <v>6500</v>
      </c>
      <c r="J25" s="8">
        <v>7000</v>
      </c>
      <c r="K25" s="8">
        <v>10000</v>
      </c>
      <c r="L25" s="8">
        <v>5000</v>
      </c>
      <c r="M25" s="8">
        <v>7200</v>
      </c>
      <c r="N25" s="8">
        <v>7000</v>
      </c>
      <c r="O25" s="8">
        <v>8000</v>
      </c>
      <c r="P25" s="8">
        <v>7000</v>
      </c>
    </row>
    <row r="26" spans="1:16" s="8" customFormat="1" ht="15" customHeight="1">
      <c r="A26" s="11" t="s">
        <v>66</v>
      </c>
      <c r="B26" s="8" t="s">
        <v>67</v>
      </c>
      <c r="C26" s="8">
        <v>3690.909090909091</v>
      </c>
      <c r="D26" s="8">
        <f t="shared" si="1"/>
        <v>3654.5454545454545</v>
      </c>
      <c r="E26" s="12">
        <f t="shared" si="0"/>
        <v>-0.9852216748768399</v>
      </c>
      <c r="F26" s="8">
        <v>3500</v>
      </c>
      <c r="G26" s="8">
        <v>4000</v>
      </c>
      <c r="H26" s="8">
        <v>2500</v>
      </c>
      <c r="I26" s="8">
        <v>2000</v>
      </c>
      <c r="J26" s="8">
        <v>3500</v>
      </c>
      <c r="K26" s="8">
        <v>5200</v>
      </c>
      <c r="L26" s="8">
        <v>4000</v>
      </c>
      <c r="M26" s="8">
        <v>4000</v>
      </c>
      <c r="N26" s="8">
        <v>4000</v>
      </c>
      <c r="O26" s="8">
        <v>4000</v>
      </c>
      <c r="P26" s="8">
        <v>3500</v>
      </c>
    </row>
    <row r="27" spans="1:16" s="8" customFormat="1" ht="15" customHeight="1">
      <c r="A27" s="11" t="s">
        <v>68</v>
      </c>
      <c r="B27" s="8" t="s">
        <v>69</v>
      </c>
      <c r="C27" s="8">
        <v>951.8181818181819</v>
      </c>
      <c r="D27" s="8">
        <f t="shared" si="1"/>
        <v>951.8181818181819</v>
      </c>
      <c r="E27" s="12">
        <f t="shared" si="0"/>
        <v>0</v>
      </c>
      <c r="F27" s="8">
        <v>1000</v>
      </c>
      <c r="G27" s="8">
        <v>1000</v>
      </c>
      <c r="H27" s="8">
        <v>1000</v>
      </c>
      <c r="I27" s="8">
        <v>900</v>
      </c>
      <c r="J27" s="8">
        <v>1000</v>
      </c>
      <c r="K27" s="8">
        <v>850</v>
      </c>
      <c r="L27" s="8">
        <v>960</v>
      </c>
      <c r="M27" s="8">
        <v>940</v>
      </c>
      <c r="N27" s="8">
        <v>890</v>
      </c>
      <c r="O27" s="8">
        <v>950</v>
      </c>
      <c r="P27" s="8">
        <v>980</v>
      </c>
    </row>
    <row r="28" spans="1:16" s="8" customFormat="1" ht="15" customHeight="1">
      <c r="A28" s="11" t="s">
        <v>70</v>
      </c>
      <c r="B28" s="8" t="s">
        <v>71</v>
      </c>
      <c r="C28" s="8">
        <v>1254.5454545454545</v>
      </c>
      <c r="D28" s="8">
        <f t="shared" si="1"/>
        <v>1256.3636363636363</v>
      </c>
      <c r="E28" s="12">
        <f t="shared" si="0"/>
        <v>0.14492753623187582</v>
      </c>
      <c r="F28" s="8">
        <v>1400</v>
      </c>
      <c r="G28" s="8">
        <v>1300</v>
      </c>
      <c r="H28" s="8">
        <v>1300</v>
      </c>
      <c r="I28" s="8">
        <v>1250</v>
      </c>
      <c r="J28" s="8">
        <v>1300</v>
      </c>
      <c r="K28" s="8">
        <v>1250</v>
      </c>
      <c r="L28" s="8">
        <v>1200</v>
      </c>
      <c r="M28" s="8">
        <v>1150</v>
      </c>
      <c r="N28" s="8">
        <v>1100</v>
      </c>
      <c r="O28" s="8">
        <v>1250</v>
      </c>
      <c r="P28" s="8">
        <v>1320</v>
      </c>
    </row>
    <row r="29" spans="1:16" s="8" customFormat="1" ht="15" customHeight="1">
      <c r="A29" s="11" t="s">
        <v>72</v>
      </c>
      <c r="B29" s="8" t="s">
        <v>73</v>
      </c>
      <c r="C29" s="8">
        <v>7609.090909090909</v>
      </c>
      <c r="D29" s="8">
        <f t="shared" si="1"/>
        <v>7611.818181818182</v>
      </c>
      <c r="E29" s="12">
        <f t="shared" si="0"/>
        <v>0.035842293906810596</v>
      </c>
      <c r="F29" s="8">
        <v>8000</v>
      </c>
      <c r="G29" s="8">
        <v>8000</v>
      </c>
      <c r="H29" s="8">
        <v>7000</v>
      </c>
      <c r="I29" s="8">
        <v>7100</v>
      </c>
      <c r="J29" s="8">
        <v>7100</v>
      </c>
      <c r="K29" s="8">
        <v>7800</v>
      </c>
      <c r="L29" s="8">
        <v>7890</v>
      </c>
      <c r="M29" s="8">
        <v>7600</v>
      </c>
      <c r="N29" s="8">
        <v>7250</v>
      </c>
      <c r="O29" s="8">
        <v>8000</v>
      </c>
      <c r="P29" s="8">
        <v>7990</v>
      </c>
    </row>
    <row r="30" spans="1:16" s="8" customFormat="1" ht="15" customHeight="1">
      <c r="A30" s="11" t="s">
        <v>74</v>
      </c>
      <c r="B30" s="8" t="s">
        <v>75</v>
      </c>
      <c r="C30" s="8">
        <v>1125.4545454545455</v>
      </c>
      <c r="D30" s="8">
        <f t="shared" si="1"/>
        <v>1125.4545454545455</v>
      </c>
      <c r="E30" s="12">
        <f t="shared" si="0"/>
        <v>0</v>
      </c>
      <c r="F30" s="8">
        <v>800</v>
      </c>
      <c r="G30" s="8">
        <v>1000</v>
      </c>
      <c r="H30" s="8">
        <v>800</v>
      </c>
      <c r="I30" s="8">
        <v>1000</v>
      </c>
      <c r="J30" s="8">
        <v>1000</v>
      </c>
      <c r="K30" s="8">
        <v>1000</v>
      </c>
      <c r="L30" s="8">
        <v>1480</v>
      </c>
      <c r="M30" s="8">
        <v>1500</v>
      </c>
      <c r="N30" s="8">
        <v>1000</v>
      </c>
      <c r="O30" s="8">
        <v>1800</v>
      </c>
      <c r="P30" s="8">
        <v>1000</v>
      </c>
    </row>
    <row r="31" spans="1:16" s="8" customFormat="1" ht="15" customHeight="1">
      <c r="A31" s="11" t="s">
        <v>76</v>
      </c>
      <c r="B31" s="8" t="s">
        <v>77</v>
      </c>
      <c r="C31" s="8">
        <v>5179.090909090909</v>
      </c>
      <c r="D31" s="8">
        <f t="shared" si="1"/>
        <v>5184.545454545455</v>
      </c>
      <c r="E31" s="12">
        <f t="shared" si="0"/>
        <v>0.10531858873092403</v>
      </c>
      <c r="F31" s="8">
        <v>4470</v>
      </c>
      <c r="G31" s="8">
        <v>5300</v>
      </c>
      <c r="H31" s="8">
        <v>5000</v>
      </c>
      <c r="I31" s="8">
        <v>5200</v>
      </c>
      <c r="J31" s="8">
        <v>4500</v>
      </c>
      <c r="K31" s="8">
        <v>4800</v>
      </c>
      <c r="L31" s="8">
        <v>4800</v>
      </c>
      <c r="M31" s="8">
        <v>6800</v>
      </c>
      <c r="N31" s="8">
        <v>5800</v>
      </c>
      <c r="O31" s="8">
        <v>5350</v>
      </c>
      <c r="P31" s="8">
        <v>5010</v>
      </c>
    </row>
    <row r="32" spans="1:16" s="8" customFormat="1" ht="15" customHeight="1">
      <c r="A32" s="11" t="s">
        <v>78</v>
      </c>
      <c r="B32" s="8" t="s">
        <v>79</v>
      </c>
      <c r="C32" s="8">
        <v>3527.2727272727275</v>
      </c>
      <c r="D32" s="8">
        <f t="shared" si="1"/>
        <v>3527.2727272727275</v>
      </c>
      <c r="E32" s="12">
        <f t="shared" si="0"/>
        <v>0</v>
      </c>
      <c r="F32" s="8">
        <v>3900</v>
      </c>
      <c r="G32" s="8">
        <v>3800</v>
      </c>
      <c r="H32" s="8">
        <v>3800</v>
      </c>
      <c r="I32" s="8">
        <v>3200</v>
      </c>
      <c r="J32" s="8">
        <v>3300</v>
      </c>
      <c r="K32" s="8">
        <v>3300</v>
      </c>
      <c r="L32" s="8">
        <v>2950</v>
      </c>
      <c r="M32" s="8">
        <v>3800</v>
      </c>
      <c r="N32" s="8">
        <v>3750</v>
      </c>
      <c r="O32" s="8">
        <v>3700</v>
      </c>
      <c r="P32" s="8">
        <v>3300</v>
      </c>
    </row>
    <row r="33" spans="1:16" s="8" customFormat="1" ht="15" customHeight="1">
      <c r="A33" s="11" t="s">
        <v>80</v>
      </c>
      <c r="B33" s="8" t="s">
        <v>81</v>
      </c>
      <c r="C33" s="8">
        <v>990.9090909090909</v>
      </c>
      <c r="D33" s="8">
        <f t="shared" si="1"/>
        <v>990.9090909090909</v>
      </c>
      <c r="E33" s="12">
        <f t="shared" si="0"/>
        <v>0</v>
      </c>
      <c r="F33" s="8">
        <v>1000</v>
      </c>
      <c r="G33" s="8">
        <v>1000</v>
      </c>
      <c r="H33" s="8">
        <v>1000</v>
      </c>
      <c r="I33" s="8">
        <v>1000</v>
      </c>
      <c r="J33" s="8">
        <v>1050</v>
      </c>
      <c r="K33" s="8">
        <v>1000</v>
      </c>
      <c r="L33" s="8">
        <v>930</v>
      </c>
      <c r="M33" s="8">
        <v>900</v>
      </c>
      <c r="N33" s="8">
        <v>1000</v>
      </c>
      <c r="O33" s="8">
        <v>1000</v>
      </c>
      <c r="P33" s="8">
        <v>1020</v>
      </c>
    </row>
    <row r="34" spans="1:16" s="8" customFormat="1" ht="15" customHeight="1">
      <c r="A34" s="11" t="s">
        <v>82</v>
      </c>
      <c r="B34" s="8" t="s">
        <v>83</v>
      </c>
      <c r="C34" s="8">
        <v>4727.272727272727</v>
      </c>
      <c r="D34" s="8">
        <f t="shared" si="1"/>
        <v>4727.272727272727</v>
      </c>
      <c r="E34" s="12">
        <f t="shared" si="0"/>
        <v>0</v>
      </c>
      <c r="F34" s="8">
        <v>5000</v>
      </c>
      <c r="G34" s="8">
        <v>4000</v>
      </c>
      <c r="H34" s="8">
        <v>4000</v>
      </c>
      <c r="I34" s="8">
        <v>4000</v>
      </c>
      <c r="J34" s="8">
        <v>4000</v>
      </c>
      <c r="K34" s="8">
        <v>5000</v>
      </c>
      <c r="L34" s="8">
        <v>5000</v>
      </c>
      <c r="M34" s="8">
        <v>5000</v>
      </c>
      <c r="N34" s="8">
        <v>5000</v>
      </c>
      <c r="O34" s="8">
        <v>6000</v>
      </c>
      <c r="P34" s="8">
        <v>5000</v>
      </c>
    </row>
    <row r="35" spans="1:16" s="8" customFormat="1" ht="15" customHeight="1">
      <c r="A35" s="11" t="s">
        <v>84</v>
      </c>
      <c r="B35" s="8" t="s">
        <v>85</v>
      </c>
      <c r="C35" s="8">
        <v>4727.272727272727</v>
      </c>
      <c r="D35" s="8">
        <f t="shared" si="1"/>
        <v>4727.272727272727</v>
      </c>
      <c r="E35" s="12">
        <f t="shared" si="0"/>
        <v>0</v>
      </c>
      <c r="F35" s="8">
        <v>5000</v>
      </c>
      <c r="G35" s="8">
        <v>4000</v>
      </c>
      <c r="H35" s="8">
        <v>4500</v>
      </c>
      <c r="I35" s="8">
        <v>4500</v>
      </c>
      <c r="J35" s="8">
        <v>4000</v>
      </c>
      <c r="K35" s="8">
        <v>5000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</row>
    <row r="36" spans="1:16" s="8" customFormat="1" ht="15" customHeight="1">
      <c r="A36" s="11" t="s">
        <v>86</v>
      </c>
      <c r="B36" s="8" t="s">
        <v>85</v>
      </c>
      <c r="C36" s="8">
        <v>3590.909090909091</v>
      </c>
      <c r="D36" s="8">
        <f t="shared" si="1"/>
        <v>3590.909090909091</v>
      </c>
      <c r="E36" s="12">
        <f t="shared" si="0"/>
        <v>0</v>
      </c>
      <c r="F36" s="8">
        <v>3000</v>
      </c>
      <c r="G36" s="8">
        <v>3500</v>
      </c>
      <c r="H36" s="8">
        <v>3500</v>
      </c>
      <c r="I36" s="8">
        <v>3500</v>
      </c>
      <c r="J36" s="8">
        <v>4000</v>
      </c>
      <c r="K36" s="8">
        <v>4000</v>
      </c>
      <c r="L36" s="8">
        <v>3500</v>
      </c>
      <c r="M36" s="8">
        <v>3500</v>
      </c>
      <c r="N36" s="8">
        <v>4000</v>
      </c>
      <c r="O36" s="8">
        <v>4000</v>
      </c>
      <c r="P36" s="8">
        <v>3000</v>
      </c>
    </row>
    <row r="37" spans="1:16" s="8" customFormat="1" ht="15" customHeight="1">
      <c r="A37" s="11" t="s">
        <v>87</v>
      </c>
      <c r="B37" s="8" t="s">
        <v>85</v>
      </c>
      <c r="C37" s="8">
        <v>4681.818181818182</v>
      </c>
      <c r="D37" s="8">
        <f t="shared" si="1"/>
        <v>4636.363636363636</v>
      </c>
      <c r="E37" s="12">
        <f aca="true" t="shared" si="2" ref="E37:E68">D37/C37*100-100</f>
        <v>-0.970873786407779</v>
      </c>
      <c r="F37" s="8">
        <v>5000</v>
      </c>
      <c r="G37" s="8">
        <v>5000</v>
      </c>
      <c r="H37" s="8">
        <v>4000</v>
      </c>
      <c r="I37" s="8">
        <v>4000</v>
      </c>
      <c r="J37" s="8">
        <v>4000</v>
      </c>
      <c r="K37" s="8">
        <v>5000</v>
      </c>
      <c r="L37" s="8">
        <v>5000</v>
      </c>
      <c r="M37" s="8">
        <v>5000</v>
      </c>
      <c r="N37" s="8">
        <v>5000</v>
      </c>
      <c r="O37" s="8">
        <v>5000</v>
      </c>
      <c r="P37" s="8">
        <v>4000</v>
      </c>
    </row>
    <row r="38" spans="1:16" s="8" customFormat="1" ht="15" customHeight="1">
      <c r="A38" s="11" t="s">
        <v>88</v>
      </c>
      <c r="B38" s="8" t="s">
        <v>89</v>
      </c>
      <c r="C38" s="8">
        <v>7000</v>
      </c>
      <c r="D38" s="8">
        <f t="shared" si="1"/>
        <v>7000</v>
      </c>
      <c r="E38" s="12">
        <f t="shared" si="2"/>
        <v>0</v>
      </c>
      <c r="F38" s="8">
        <v>7000</v>
      </c>
      <c r="G38" s="8">
        <v>7000</v>
      </c>
      <c r="H38" s="8">
        <v>7500</v>
      </c>
      <c r="I38" s="8">
        <v>7500</v>
      </c>
      <c r="J38" s="8">
        <v>6000</v>
      </c>
      <c r="K38" s="8">
        <v>6000</v>
      </c>
      <c r="L38" s="8">
        <v>7000</v>
      </c>
      <c r="M38" s="8">
        <v>7000</v>
      </c>
      <c r="N38" s="8">
        <v>7000</v>
      </c>
      <c r="O38" s="8">
        <v>8000</v>
      </c>
      <c r="P38" s="8">
        <v>7000</v>
      </c>
    </row>
    <row r="39" spans="1:16" s="8" customFormat="1" ht="15" customHeight="1">
      <c r="A39" s="11" t="s">
        <v>90</v>
      </c>
      <c r="B39" s="8" t="s">
        <v>91</v>
      </c>
      <c r="C39" s="8">
        <v>3863.6363636363635</v>
      </c>
      <c r="D39" s="8">
        <f t="shared" si="1"/>
        <v>3863.6363636363635</v>
      </c>
      <c r="E39" s="12">
        <f t="shared" si="2"/>
        <v>0</v>
      </c>
      <c r="F39" s="8">
        <v>4000</v>
      </c>
      <c r="G39" s="8">
        <v>3500</v>
      </c>
      <c r="H39" s="8">
        <v>4000</v>
      </c>
      <c r="I39" s="8">
        <v>3500</v>
      </c>
      <c r="J39" s="8">
        <v>4000</v>
      </c>
      <c r="K39" s="8">
        <v>5000</v>
      </c>
      <c r="L39" s="8">
        <v>3500</v>
      </c>
      <c r="M39" s="8">
        <v>3500</v>
      </c>
      <c r="N39" s="8">
        <v>4000</v>
      </c>
      <c r="O39" s="8">
        <v>4000</v>
      </c>
      <c r="P39" s="8">
        <v>3500</v>
      </c>
    </row>
    <row r="40" spans="1:16" s="8" customFormat="1" ht="15" customHeight="1">
      <c r="A40" s="11" t="s">
        <v>92</v>
      </c>
      <c r="B40" s="8" t="s">
        <v>85</v>
      </c>
      <c r="C40" s="8">
        <v>3863.6363636363635</v>
      </c>
      <c r="D40" s="8">
        <f t="shared" si="1"/>
        <v>3863.6363636363635</v>
      </c>
      <c r="E40" s="12">
        <f t="shared" si="2"/>
        <v>0</v>
      </c>
      <c r="F40" s="8">
        <v>4000</v>
      </c>
      <c r="G40" s="8">
        <v>3500</v>
      </c>
      <c r="H40" s="8">
        <v>4000</v>
      </c>
      <c r="I40" s="8">
        <v>3500</v>
      </c>
      <c r="J40" s="8">
        <v>4000</v>
      </c>
      <c r="K40" s="8">
        <v>5000</v>
      </c>
      <c r="L40" s="8">
        <v>4000</v>
      </c>
      <c r="M40" s="8">
        <v>3500</v>
      </c>
      <c r="N40" s="8">
        <v>4000</v>
      </c>
      <c r="O40" s="8">
        <v>4000</v>
      </c>
      <c r="P40" s="8">
        <v>3000</v>
      </c>
    </row>
    <row r="41" spans="1:16" s="8" customFormat="1" ht="15" customHeight="1">
      <c r="A41" s="11" t="s">
        <v>93</v>
      </c>
      <c r="B41" s="8" t="s">
        <v>94</v>
      </c>
      <c r="C41" s="8">
        <v>8363.636363636364</v>
      </c>
      <c r="D41" s="8">
        <f t="shared" si="1"/>
        <v>8363.636363636364</v>
      </c>
      <c r="E41" s="12">
        <f t="shared" si="2"/>
        <v>0</v>
      </c>
      <c r="F41" s="8">
        <v>8000</v>
      </c>
      <c r="G41" s="8">
        <v>6000</v>
      </c>
      <c r="H41" s="8">
        <v>8000</v>
      </c>
      <c r="I41" s="8">
        <v>8000</v>
      </c>
      <c r="J41" s="8">
        <v>6000</v>
      </c>
      <c r="K41" s="8">
        <v>10000</v>
      </c>
      <c r="L41" s="8">
        <v>7000</v>
      </c>
      <c r="M41" s="8">
        <v>5000</v>
      </c>
      <c r="N41" s="8">
        <v>5000</v>
      </c>
      <c r="O41" s="8">
        <v>14000</v>
      </c>
      <c r="P41" s="8">
        <v>15000</v>
      </c>
    </row>
    <row r="42" spans="1:16" s="8" customFormat="1" ht="15" customHeight="1">
      <c r="A42" s="11" t="s">
        <v>95</v>
      </c>
      <c r="B42" s="8" t="s">
        <v>96</v>
      </c>
      <c r="C42" s="8">
        <v>4227.272727272727</v>
      </c>
      <c r="D42" s="8">
        <f t="shared" si="1"/>
        <v>4227.272727272727</v>
      </c>
      <c r="E42" s="12">
        <f t="shared" si="2"/>
        <v>0</v>
      </c>
      <c r="F42" s="8">
        <v>4000</v>
      </c>
      <c r="G42" s="8">
        <v>4000</v>
      </c>
      <c r="H42" s="8">
        <v>5000</v>
      </c>
      <c r="I42" s="8">
        <v>4000</v>
      </c>
      <c r="J42" s="8">
        <v>4000</v>
      </c>
      <c r="K42" s="8">
        <v>5000</v>
      </c>
      <c r="L42" s="8">
        <v>4000</v>
      </c>
      <c r="M42" s="8">
        <v>3000</v>
      </c>
      <c r="N42" s="8">
        <v>3000</v>
      </c>
      <c r="O42" s="8">
        <v>4500</v>
      </c>
      <c r="P42" s="8">
        <v>6000</v>
      </c>
    </row>
    <row r="43" spans="1:16" s="8" customFormat="1" ht="15" customHeight="1">
      <c r="A43" s="11" t="s">
        <v>97</v>
      </c>
      <c r="B43" s="8" t="s">
        <v>85</v>
      </c>
      <c r="C43" s="8">
        <v>10363.636363636364</v>
      </c>
      <c r="D43" s="8">
        <f t="shared" si="1"/>
        <v>10363.636363636364</v>
      </c>
      <c r="E43" s="12">
        <f t="shared" si="2"/>
        <v>0</v>
      </c>
      <c r="F43" s="8">
        <v>13000</v>
      </c>
      <c r="G43" s="8">
        <v>12000</v>
      </c>
      <c r="H43" s="8">
        <v>10000</v>
      </c>
      <c r="I43" s="8">
        <v>10000</v>
      </c>
      <c r="J43" s="8">
        <v>10000</v>
      </c>
      <c r="K43" s="8">
        <v>10000</v>
      </c>
      <c r="L43" s="8">
        <v>7000</v>
      </c>
      <c r="M43" s="8">
        <v>7000</v>
      </c>
      <c r="N43" s="8">
        <v>7000</v>
      </c>
      <c r="O43" s="8">
        <v>10000</v>
      </c>
      <c r="P43" s="8">
        <v>18000</v>
      </c>
    </row>
    <row r="44" spans="1:16" s="8" customFormat="1" ht="15" customHeight="1">
      <c r="A44" s="11" t="s">
        <v>98</v>
      </c>
      <c r="B44" s="8" t="s">
        <v>99</v>
      </c>
      <c r="C44" s="8">
        <v>9636.363636363636</v>
      </c>
      <c r="D44" s="8">
        <f t="shared" si="1"/>
        <v>9636.363636363636</v>
      </c>
      <c r="E44" s="12">
        <f t="shared" si="2"/>
        <v>0</v>
      </c>
      <c r="F44" s="8">
        <v>9000</v>
      </c>
      <c r="G44" s="8">
        <v>10000</v>
      </c>
      <c r="H44" s="8">
        <v>9000</v>
      </c>
      <c r="I44" s="8">
        <v>9000</v>
      </c>
      <c r="J44" s="8">
        <v>10000</v>
      </c>
      <c r="K44" s="8">
        <v>12000</v>
      </c>
      <c r="L44" s="8">
        <v>10000</v>
      </c>
      <c r="M44" s="8">
        <v>8000</v>
      </c>
      <c r="N44" s="8">
        <v>10000</v>
      </c>
      <c r="O44" s="8">
        <v>9000</v>
      </c>
      <c r="P44" s="8">
        <v>10000</v>
      </c>
    </row>
    <row r="45" spans="1:16" s="8" customFormat="1" ht="15" customHeight="1">
      <c r="A45" s="11" t="s">
        <v>100</v>
      </c>
      <c r="B45" s="8" t="s">
        <v>101</v>
      </c>
      <c r="C45" s="8">
        <v>9818.181818181818</v>
      </c>
      <c r="D45" s="8">
        <f t="shared" si="1"/>
        <v>9818.181818181818</v>
      </c>
      <c r="E45" s="12">
        <f t="shared" si="2"/>
        <v>0</v>
      </c>
      <c r="F45" s="8">
        <v>10000</v>
      </c>
      <c r="G45" s="8">
        <v>10000</v>
      </c>
      <c r="H45" s="8">
        <v>9000</v>
      </c>
      <c r="I45" s="8">
        <v>8000</v>
      </c>
      <c r="J45" s="8">
        <v>10000</v>
      </c>
      <c r="K45" s="8">
        <v>11000</v>
      </c>
      <c r="L45" s="8">
        <v>11000</v>
      </c>
      <c r="M45" s="8">
        <v>9000</v>
      </c>
      <c r="N45" s="8">
        <v>10000</v>
      </c>
      <c r="O45" s="8">
        <v>10000</v>
      </c>
      <c r="P45" s="8">
        <v>10000</v>
      </c>
    </row>
    <row r="46" spans="1:16" s="8" customFormat="1" ht="15" customHeight="1">
      <c r="A46" s="11" t="s">
        <v>102</v>
      </c>
      <c r="B46" s="8" t="s">
        <v>103</v>
      </c>
      <c r="C46" s="8">
        <v>2772.7272727272725</v>
      </c>
      <c r="D46" s="8">
        <f t="shared" si="1"/>
        <v>2772.7272727272725</v>
      </c>
      <c r="E46" s="12">
        <f t="shared" si="2"/>
        <v>0</v>
      </c>
      <c r="F46" s="8">
        <v>3000</v>
      </c>
      <c r="G46" s="8">
        <v>2500</v>
      </c>
      <c r="H46" s="8">
        <v>3000</v>
      </c>
      <c r="I46" s="8">
        <v>3000</v>
      </c>
      <c r="J46" s="8">
        <v>3000</v>
      </c>
      <c r="K46" s="8">
        <v>4000</v>
      </c>
      <c r="L46" s="8">
        <v>2500</v>
      </c>
      <c r="M46" s="8">
        <v>2000</v>
      </c>
      <c r="N46" s="8">
        <v>2500</v>
      </c>
      <c r="O46" s="8">
        <v>3000</v>
      </c>
      <c r="P46" s="8">
        <v>2000</v>
      </c>
    </row>
    <row r="47" spans="1:16" s="8" customFormat="1" ht="15" customHeight="1">
      <c r="A47" s="11" t="s">
        <v>104</v>
      </c>
      <c r="B47" s="8" t="s">
        <v>105</v>
      </c>
      <c r="C47" s="8">
        <v>1863.6363636363637</v>
      </c>
      <c r="D47" s="8">
        <f t="shared" si="1"/>
        <v>1863.6363636363637</v>
      </c>
      <c r="E47" s="12">
        <f t="shared" si="2"/>
        <v>0</v>
      </c>
      <c r="F47" s="8">
        <v>2000</v>
      </c>
      <c r="G47" s="8">
        <v>2000</v>
      </c>
      <c r="H47" s="8">
        <v>2000</v>
      </c>
      <c r="I47" s="8">
        <v>2000</v>
      </c>
      <c r="J47" s="8">
        <v>1500</v>
      </c>
      <c r="K47" s="8">
        <v>2000</v>
      </c>
      <c r="L47" s="8">
        <v>2000</v>
      </c>
      <c r="M47" s="8">
        <v>1500</v>
      </c>
      <c r="N47" s="8">
        <v>1500</v>
      </c>
      <c r="O47" s="8">
        <v>2000</v>
      </c>
      <c r="P47" s="8">
        <v>2000</v>
      </c>
    </row>
    <row r="48" spans="1:16" s="8" customFormat="1" ht="15" customHeight="1">
      <c r="A48" s="11" t="s">
        <v>106</v>
      </c>
      <c r="B48" s="8" t="s">
        <v>85</v>
      </c>
      <c r="C48" s="8">
        <v>1636.3636363636363</v>
      </c>
      <c r="D48" s="8">
        <f t="shared" si="1"/>
        <v>1636.3636363636363</v>
      </c>
      <c r="E48" s="12">
        <f t="shared" si="2"/>
        <v>0</v>
      </c>
      <c r="F48" s="8">
        <v>2000</v>
      </c>
      <c r="G48" s="8">
        <v>1500</v>
      </c>
      <c r="H48" s="8">
        <v>2000</v>
      </c>
      <c r="I48" s="8">
        <v>2000</v>
      </c>
      <c r="J48" s="8">
        <v>2000</v>
      </c>
      <c r="K48" s="8">
        <v>2000</v>
      </c>
      <c r="L48" s="8">
        <v>1500</v>
      </c>
      <c r="M48" s="8">
        <v>1000</v>
      </c>
      <c r="N48" s="8">
        <v>1000</v>
      </c>
      <c r="O48" s="8">
        <v>1500</v>
      </c>
      <c r="P48" s="8">
        <v>1500</v>
      </c>
    </row>
    <row r="49" spans="1:16" s="8" customFormat="1" ht="15" customHeight="1">
      <c r="A49" s="11" t="s">
        <v>107</v>
      </c>
      <c r="B49" s="8" t="s">
        <v>108</v>
      </c>
      <c r="C49" s="8">
        <v>3000</v>
      </c>
      <c r="D49" s="8">
        <f t="shared" si="1"/>
        <v>3000</v>
      </c>
      <c r="E49" s="12">
        <f t="shared" si="2"/>
        <v>0</v>
      </c>
      <c r="F49" s="8">
        <v>2500</v>
      </c>
      <c r="G49" s="8">
        <v>3000</v>
      </c>
      <c r="H49" s="8">
        <v>3000</v>
      </c>
      <c r="I49" s="8">
        <v>3000</v>
      </c>
      <c r="J49" s="8">
        <v>3000</v>
      </c>
      <c r="K49" s="8">
        <v>3500</v>
      </c>
      <c r="L49" s="8">
        <v>3000</v>
      </c>
      <c r="M49" s="8">
        <v>3000</v>
      </c>
      <c r="N49" s="8">
        <v>3000</v>
      </c>
      <c r="O49" s="8">
        <v>3000</v>
      </c>
      <c r="P49" s="8">
        <v>3000</v>
      </c>
    </row>
    <row r="50" spans="1:16" s="8" customFormat="1" ht="15" customHeight="1">
      <c r="A50" s="11" t="s">
        <v>109</v>
      </c>
      <c r="B50" s="8" t="s">
        <v>85</v>
      </c>
      <c r="C50" s="8">
        <v>3454.5454545454545</v>
      </c>
      <c r="D50" s="8">
        <f t="shared" si="1"/>
        <v>3454.5454545454545</v>
      </c>
      <c r="E50" s="12">
        <f t="shared" si="2"/>
        <v>0</v>
      </c>
      <c r="F50" s="8">
        <v>3000</v>
      </c>
      <c r="G50" s="8">
        <v>3500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</row>
    <row r="51" spans="1:16" s="8" customFormat="1" ht="15" customHeight="1">
      <c r="A51" s="11" t="s">
        <v>110</v>
      </c>
      <c r="B51" s="8" t="s">
        <v>111</v>
      </c>
      <c r="C51" s="8">
        <v>14363.636363636364</v>
      </c>
      <c r="D51" s="8">
        <f t="shared" si="1"/>
        <v>14363.636363636364</v>
      </c>
      <c r="E51" s="12">
        <f t="shared" si="2"/>
        <v>0</v>
      </c>
      <c r="F51" s="8">
        <v>15000</v>
      </c>
      <c r="G51" s="8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9000</v>
      </c>
      <c r="N51" s="8">
        <v>15000</v>
      </c>
      <c r="O51" s="8">
        <v>15000</v>
      </c>
      <c r="P51" s="8">
        <v>14000</v>
      </c>
    </row>
    <row r="52" spans="1:16" s="8" customFormat="1" ht="15" customHeight="1">
      <c r="A52" s="11" t="s">
        <v>112</v>
      </c>
      <c r="B52" s="8" t="s">
        <v>113</v>
      </c>
      <c r="C52" s="8">
        <v>10181.818181818182</v>
      </c>
      <c r="D52" s="8">
        <f t="shared" si="1"/>
        <v>10181.818181818182</v>
      </c>
      <c r="E52" s="12">
        <f t="shared" si="2"/>
        <v>0</v>
      </c>
      <c r="F52" s="8">
        <v>10000</v>
      </c>
      <c r="G52" s="8">
        <v>12000</v>
      </c>
      <c r="H52" s="8">
        <v>9000</v>
      </c>
      <c r="I52" s="8">
        <v>9000</v>
      </c>
      <c r="J52" s="8">
        <v>12000</v>
      </c>
      <c r="K52" s="8">
        <v>12000</v>
      </c>
      <c r="L52" s="8">
        <v>10000</v>
      </c>
      <c r="M52" s="8">
        <v>7000</v>
      </c>
      <c r="N52" s="8">
        <v>6000</v>
      </c>
      <c r="O52" s="8">
        <v>10000</v>
      </c>
      <c r="P52" s="8">
        <v>15000</v>
      </c>
    </row>
    <row r="53" spans="1:16" s="8" customFormat="1" ht="15" customHeight="1">
      <c r="A53" s="11" t="s">
        <v>114</v>
      </c>
      <c r="B53" s="8" t="s">
        <v>85</v>
      </c>
      <c r="C53" s="8">
        <v>6772.727272727273</v>
      </c>
      <c r="D53" s="8">
        <f t="shared" si="1"/>
        <v>6772.727272727273</v>
      </c>
      <c r="E53" s="12">
        <f t="shared" si="2"/>
        <v>0</v>
      </c>
      <c r="F53" s="8">
        <v>7000</v>
      </c>
      <c r="G53" s="8">
        <v>8000</v>
      </c>
      <c r="H53" s="8">
        <v>6000</v>
      </c>
      <c r="I53" s="8">
        <v>6000</v>
      </c>
      <c r="J53" s="8">
        <v>8000</v>
      </c>
      <c r="K53" s="8">
        <v>7000</v>
      </c>
      <c r="L53" s="8">
        <v>7000</v>
      </c>
      <c r="M53" s="8">
        <v>5000</v>
      </c>
      <c r="N53" s="8">
        <v>4500</v>
      </c>
      <c r="O53" s="8">
        <v>8000</v>
      </c>
      <c r="P53" s="8">
        <v>8000</v>
      </c>
    </row>
    <row r="54" spans="1:16" s="8" customFormat="1" ht="15" customHeight="1">
      <c r="A54" s="11" t="s">
        <v>115</v>
      </c>
      <c r="B54" s="8" t="s">
        <v>85</v>
      </c>
      <c r="C54" s="8">
        <v>8818.181818181818</v>
      </c>
      <c r="D54" s="8">
        <f t="shared" si="1"/>
        <v>8818.181818181818</v>
      </c>
      <c r="E54" s="12">
        <f t="shared" si="2"/>
        <v>0</v>
      </c>
      <c r="F54" s="8">
        <v>8000</v>
      </c>
      <c r="G54" s="8">
        <v>10000</v>
      </c>
      <c r="H54" s="8">
        <v>8000</v>
      </c>
      <c r="I54" s="8">
        <v>8000</v>
      </c>
      <c r="J54" s="8">
        <v>11000</v>
      </c>
      <c r="K54" s="8">
        <v>10000</v>
      </c>
      <c r="L54" s="8">
        <v>9000</v>
      </c>
      <c r="M54" s="8">
        <v>6000</v>
      </c>
      <c r="N54" s="8">
        <v>6000</v>
      </c>
      <c r="O54" s="8">
        <v>9000</v>
      </c>
      <c r="P54" s="8">
        <v>12000</v>
      </c>
    </row>
    <row r="55" spans="1:16" s="8" customFormat="1" ht="15" customHeight="1">
      <c r="A55" s="11" t="s">
        <v>116</v>
      </c>
      <c r="B55" s="8" t="s">
        <v>117</v>
      </c>
      <c r="C55" s="8">
        <v>2400</v>
      </c>
      <c r="D55" s="8">
        <f t="shared" si="1"/>
        <v>2400</v>
      </c>
      <c r="E55" s="12">
        <f t="shared" si="2"/>
        <v>0</v>
      </c>
      <c r="F55" s="8">
        <v>2500</v>
      </c>
      <c r="G55" s="8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1800</v>
      </c>
      <c r="N55" s="8">
        <v>2500</v>
      </c>
      <c r="O55" s="8">
        <v>2100</v>
      </c>
      <c r="P55" s="8">
        <v>2500</v>
      </c>
    </row>
    <row r="56" spans="1:16" s="8" customFormat="1" ht="15" customHeight="1">
      <c r="A56" s="11" t="s">
        <v>118</v>
      </c>
      <c r="B56" s="8" t="s">
        <v>119</v>
      </c>
      <c r="C56" s="8">
        <v>13536.363636363636</v>
      </c>
      <c r="D56" s="8">
        <f t="shared" si="1"/>
        <v>13536.363636363636</v>
      </c>
      <c r="E56" s="12">
        <f t="shared" si="2"/>
        <v>0</v>
      </c>
      <c r="F56" s="8">
        <v>13800</v>
      </c>
      <c r="G56" s="8">
        <v>13900</v>
      </c>
      <c r="H56" s="8">
        <v>13800</v>
      </c>
      <c r="I56" s="8">
        <v>13800</v>
      </c>
      <c r="J56" s="8">
        <v>13900</v>
      </c>
      <c r="K56" s="8">
        <v>13000</v>
      </c>
      <c r="L56" s="8">
        <v>12900</v>
      </c>
      <c r="M56" s="8">
        <v>13000</v>
      </c>
      <c r="N56" s="8">
        <v>13900</v>
      </c>
      <c r="O56" s="8">
        <v>12900</v>
      </c>
      <c r="P56" s="8">
        <v>14000</v>
      </c>
    </row>
    <row r="57" spans="1:16" s="8" customFormat="1" ht="15" customHeight="1">
      <c r="A57" s="11" t="s">
        <v>120</v>
      </c>
      <c r="B57" s="8" t="s">
        <v>121</v>
      </c>
      <c r="C57" s="8">
        <v>2663.6363636363635</v>
      </c>
      <c r="D57" s="8">
        <f t="shared" si="1"/>
        <v>2663.6363636363635</v>
      </c>
      <c r="E57" s="12">
        <f t="shared" si="2"/>
        <v>0</v>
      </c>
      <c r="F57" s="8">
        <v>3000</v>
      </c>
      <c r="G57" s="8">
        <v>4000</v>
      </c>
      <c r="H57" s="8">
        <v>3000</v>
      </c>
      <c r="I57" s="8">
        <v>2500</v>
      </c>
      <c r="J57" s="8">
        <v>3000</v>
      </c>
      <c r="K57" s="8">
        <v>1500</v>
      </c>
      <c r="L57" s="8">
        <v>2500</v>
      </c>
      <c r="M57" s="8">
        <v>1500</v>
      </c>
      <c r="N57" s="8">
        <v>1800</v>
      </c>
      <c r="O57" s="8">
        <v>3500</v>
      </c>
      <c r="P57" s="8">
        <v>3000</v>
      </c>
    </row>
    <row r="58" spans="1:16" s="8" customFormat="1" ht="15" customHeight="1">
      <c r="A58" s="11" t="s">
        <v>122</v>
      </c>
      <c r="B58" s="8" t="s">
        <v>123</v>
      </c>
      <c r="C58" s="8">
        <v>2390.909090909091</v>
      </c>
      <c r="D58" s="8">
        <f t="shared" si="1"/>
        <v>2390.909090909091</v>
      </c>
      <c r="E58" s="12">
        <f t="shared" si="2"/>
        <v>0</v>
      </c>
      <c r="F58" s="8">
        <v>3000</v>
      </c>
      <c r="G58" s="8">
        <v>2500</v>
      </c>
      <c r="H58" s="8">
        <v>3000</v>
      </c>
      <c r="I58" s="8">
        <v>3000</v>
      </c>
      <c r="J58" s="8">
        <v>2000</v>
      </c>
      <c r="K58" s="8">
        <v>1500</v>
      </c>
      <c r="L58" s="8">
        <v>2500</v>
      </c>
      <c r="M58" s="8">
        <v>1500</v>
      </c>
      <c r="N58" s="8">
        <v>1800</v>
      </c>
      <c r="O58" s="8">
        <v>3500</v>
      </c>
      <c r="P58" s="8">
        <v>2000</v>
      </c>
    </row>
    <row r="59" spans="1:16" s="8" customFormat="1" ht="15" customHeight="1">
      <c r="A59" s="9" t="s">
        <v>124</v>
      </c>
      <c r="B59" s="8" t="s">
        <v>125</v>
      </c>
      <c r="C59" s="8">
        <v>24818.18181818182</v>
      </c>
      <c r="D59" s="8">
        <f t="shared" si="1"/>
        <v>24818.18181818182</v>
      </c>
      <c r="E59" s="12">
        <f t="shared" si="2"/>
        <v>0</v>
      </c>
      <c r="F59" s="8">
        <v>25000</v>
      </c>
      <c r="G59" s="8">
        <v>25000</v>
      </c>
      <c r="H59" s="8">
        <v>25000</v>
      </c>
      <c r="I59" s="8">
        <v>25000</v>
      </c>
      <c r="J59" s="8">
        <v>25000</v>
      </c>
      <c r="K59" s="8">
        <v>30000</v>
      </c>
      <c r="L59" s="8">
        <v>23000</v>
      </c>
      <c r="M59" s="8">
        <v>25000</v>
      </c>
      <c r="N59" s="8">
        <v>25000</v>
      </c>
      <c r="O59" s="8">
        <v>15000</v>
      </c>
      <c r="P59" s="8">
        <v>30000</v>
      </c>
    </row>
    <row r="60" spans="1:16" s="8" customFormat="1" ht="15" customHeight="1">
      <c r="A60" s="9"/>
      <c r="B60" s="8" t="s">
        <v>126</v>
      </c>
      <c r="C60" s="8">
        <v>48636.36363636364</v>
      </c>
      <c r="D60" s="8">
        <f t="shared" si="1"/>
        <v>48636.36363636364</v>
      </c>
      <c r="E60" s="12">
        <f t="shared" si="2"/>
        <v>0</v>
      </c>
      <c r="F60" s="8">
        <v>65000</v>
      </c>
      <c r="G60" s="8">
        <v>50000</v>
      </c>
      <c r="H60" s="8">
        <v>50000</v>
      </c>
      <c r="I60" s="8">
        <v>50000</v>
      </c>
      <c r="J60" s="8">
        <v>50000</v>
      </c>
      <c r="K60" s="8">
        <v>40000</v>
      </c>
      <c r="L60" s="8">
        <v>40000</v>
      </c>
      <c r="M60" s="8">
        <v>50000</v>
      </c>
      <c r="N60" s="8">
        <v>55000</v>
      </c>
      <c r="O60" s="8">
        <v>65000</v>
      </c>
      <c r="P60" s="8">
        <v>20000</v>
      </c>
    </row>
    <row r="61" spans="1:16" s="8" customFormat="1" ht="15" customHeight="1">
      <c r="A61" s="11" t="s">
        <v>127</v>
      </c>
      <c r="B61" s="8" t="s">
        <v>128</v>
      </c>
      <c r="C61" s="8">
        <v>5045.454545454545</v>
      </c>
      <c r="D61" s="8">
        <f t="shared" si="1"/>
        <v>5045.454545454545</v>
      </c>
      <c r="E61" s="12">
        <f t="shared" si="2"/>
        <v>0</v>
      </c>
      <c r="F61" s="8">
        <v>5000</v>
      </c>
      <c r="G61" s="8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4500</v>
      </c>
      <c r="N61" s="8">
        <v>5000</v>
      </c>
      <c r="O61" s="8">
        <v>5000</v>
      </c>
      <c r="P61" s="8">
        <v>6000</v>
      </c>
    </row>
    <row r="62" spans="1:16" s="8" customFormat="1" ht="15" customHeight="1">
      <c r="A62" s="11" t="s">
        <v>129</v>
      </c>
      <c r="B62" s="8" t="s">
        <v>130</v>
      </c>
      <c r="C62" s="8">
        <v>6909.090909090909</v>
      </c>
      <c r="D62" s="8">
        <f t="shared" si="1"/>
        <v>6909.090909090909</v>
      </c>
      <c r="E62" s="12">
        <f t="shared" si="2"/>
        <v>0</v>
      </c>
      <c r="F62" s="8">
        <v>7000</v>
      </c>
      <c r="G62" s="8">
        <v>7000</v>
      </c>
      <c r="H62" s="8">
        <v>6000</v>
      </c>
      <c r="I62" s="8">
        <v>7000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</row>
    <row r="63" spans="1:16" s="8" customFormat="1" ht="15" customHeight="1">
      <c r="A63" s="11" t="s">
        <v>131</v>
      </c>
      <c r="B63" s="8" t="s">
        <v>132</v>
      </c>
      <c r="C63" s="8">
        <v>9090.90909090909</v>
      </c>
      <c r="D63" s="8">
        <f t="shared" si="1"/>
        <v>9181.818181818182</v>
      </c>
      <c r="E63" s="12">
        <f t="shared" si="2"/>
        <v>1</v>
      </c>
      <c r="F63" s="8">
        <v>10000</v>
      </c>
      <c r="G63" s="8">
        <v>9000</v>
      </c>
      <c r="H63" s="8">
        <v>10000</v>
      </c>
      <c r="I63" s="8">
        <v>10000</v>
      </c>
      <c r="J63" s="8">
        <v>9000</v>
      </c>
      <c r="K63" s="8">
        <v>10000</v>
      </c>
      <c r="L63" s="8">
        <v>10000</v>
      </c>
      <c r="M63" s="8">
        <v>8000</v>
      </c>
      <c r="N63" s="8">
        <v>8000</v>
      </c>
      <c r="O63" s="8">
        <v>10000</v>
      </c>
      <c r="P63" s="8">
        <v>7000</v>
      </c>
    </row>
    <row r="64" spans="1:16" s="8" customFormat="1" ht="15" customHeight="1">
      <c r="A64" s="11" t="s">
        <v>133</v>
      </c>
      <c r="B64" s="8" t="s">
        <v>134</v>
      </c>
      <c r="C64" s="8">
        <v>5818.181818181818</v>
      </c>
      <c r="D64" s="8">
        <f t="shared" si="1"/>
        <v>5818.181818181818</v>
      </c>
      <c r="E64" s="12">
        <f t="shared" si="2"/>
        <v>0</v>
      </c>
      <c r="F64" s="8">
        <v>5000</v>
      </c>
      <c r="G64" s="8">
        <v>6000</v>
      </c>
      <c r="H64" s="8">
        <v>5000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5000</v>
      </c>
      <c r="O64" s="8">
        <v>8000</v>
      </c>
      <c r="P64" s="8">
        <v>10000</v>
      </c>
    </row>
    <row r="65" spans="1:16" s="8" customFormat="1" ht="15" customHeight="1">
      <c r="A65" s="11" t="s">
        <v>135</v>
      </c>
      <c r="B65" s="8" t="s">
        <v>136</v>
      </c>
      <c r="C65" s="8">
        <v>6000</v>
      </c>
      <c r="D65" s="8">
        <f t="shared" si="1"/>
        <v>6000</v>
      </c>
      <c r="E65" s="12">
        <f t="shared" si="2"/>
        <v>0</v>
      </c>
      <c r="F65" s="8">
        <v>6000</v>
      </c>
      <c r="G65" s="8">
        <v>6000</v>
      </c>
      <c r="H65" s="8">
        <v>6000</v>
      </c>
      <c r="I65" s="8">
        <v>6000</v>
      </c>
      <c r="J65" s="8">
        <v>5000</v>
      </c>
      <c r="K65" s="8">
        <v>6000</v>
      </c>
      <c r="L65" s="8">
        <v>5000</v>
      </c>
      <c r="M65" s="8">
        <v>5000</v>
      </c>
      <c r="N65" s="8">
        <v>6000</v>
      </c>
      <c r="O65" s="8">
        <v>8000</v>
      </c>
      <c r="P65" s="8">
        <v>7000</v>
      </c>
    </row>
    <row r="66" spans="1:16" s="8" customFormat="1" ht="15" customHeight="1">
      <c r="A66" s="11" t="s">
        <v>137</v>
      </c>
      <c r="B66" s="8" t="s">
        <v>138</v>
      </c>
      <c r="C66" s="8">
        <v>22727.272727272728</v>
      </c>
      <c r="D66" s="8">
        <f t="shared" si="1"/>
        <v>22727.272727272728</v>
      </c>
      <c r="E66" s="12">
        <f t="shared" si="2"/>
        <v>0</v>
      </c>
      <c r="F66" s="8">
        <v>20000</v>
      </c>
      <c r="G66" s="8">
        <v>20000</v>
      </c>
      <c r="H66" s="8">
        <v>20000</v>
      </c>
      <c r="I66" s="8">
        <v>20000</v>
      </c>
      <c r="J66" s="8">
        <v>20000</v>
      </c>
      <c r="K66" s="8">
        <v>30000</v>
      </c>
      <c r="L66" s="8">
        <v>25000</v>
      </c>
      <c r="M66" s="8">
        <v>25000</v>
      </c>
      <c r="N66" s="8">
        <v>25000</v>
      </c>
      <c r="O66" s="8">
        <v>25000</v>
      </c>
      <c r="P66" s="8">
        <v>20000</v>
      </c>
    </row>
    <row r="67" spans="1:16" s="8" customFormat="1" ht="15" customHeight="1">
      <c r="A67" s="11" t="s">
        <v>139</v>
      </c>
      <c r="B67" s="8" t="s">
        <v>140</v>
      </c>
      <c r="C67" s="8">
        <v>1318.1818181818182</v>
      </c>
      <c r="D67" s="8">
        <f t="shared" si="1"/>
        <v>1318.1818181818182</v>
      </c>
      <c r="E67" s="12">
        <f t="shared" si="2"/>
        <v>0</v>
      </c>
      <c r="F67" s="8">
        <v>1000</v>
      </c>
      <c r="G67" s="8">
        <v>1500</v>
      </c>
      <c r="H67" s="8">
        <v>1000</v>
      </c>
      <c r="I67" s="13">
        <v>1000</v>
      </c>
      <c r="J67" s="8">
        <v>1000</v>
      </c>
      <c r="K67" s="8">
        <v>2000</v>
      </c>
      <c r="L67" s="8">
        <v>1000</v>
      </c>
      <c r="M67" s="8">
        <v>1500</v>
      </c>
      <c r="N67" s="13">
        <v>1000</v>
      </c>
      <c r="O67" s="8">
        <v>1500</v>
      </c>
      <c r="P67" s="8">
        <v>2000</v>
      </c>
    </row>
    <row r="68" spans="1:16" s="8" customFormat="1" ht="15" customHeight="1">
      <c r="A68" s="11" t="s">
        <v>141</v>
      </c>
      <c r="B68" s="8" t="s">
        <v>142</v>
      </c>
      <c r="C68" s="8">
        <v>60000</v>
      </c>
      <c r="D68" s="8">
        <f t="shared" si="1"/>
        <v>60000</v>
      </c>
      <c r="E68" s="12">
        <f t="shared" si="2"/>
        <v>0</v>
      </c>
      <c r="F68" s="8">
        <v>60000</v>
      </c>
      <c r="G68" s="8">
        <v>60000</v>
      </c>
      <c r="H68" s="8">
        <v>60000</v>
      </c>
      <c r="I68" s="8">
        <v>60000</v>
      </c>
      <c r="J68" s="8">
        <v>60000</v>
      </c>
      <c r="K68" s="8">
        <v>60000</v>
      </c>
      <c r="L68" s="8">
        <v>60000</v>
      </c>
      <c r="M68" s="8">
        <v>60000</v>
      </c>
      <c r="N68" s="8">
        <v>60000</v>
      </c>
      <c r="O68" s="8">
        <v>60000</v>
      </c>
      <c r="P68" s="8">
        <v>60000</v>
      </c>
    </row>
    <row r="69" spans="1:16" s="8" customFormat="1" ht="15" customHeight="1">
      <c r="A69" s="11" t="s">
        <v>143</v>
      </c>
      <c r="B69" s="8" t="s">
        <v>144</v>
      </c>
      <c r="C69" s="8">
        <v>24636.363636363636</v>
      </c>
      <c r="D69" s="8">
        <f t="shared" si="1"/>
        <v>24636.363636363636</v>
      </c>
      <c r="E69" s="12">
        <f aca="true" t="shared" si="3" ref="E69:E93">D69/C69*100-100</f>
        <v>0</v>
      </c>
      <c r="F69" s="8">
        <v>25000</v>
      </c>
      <c r="G69" s="8">
        <v>23000</v>
      </c>
      <c r="H69" s="8">
        <v>25000</v>
      </c>
      <c r="I69" s="8">
        <v>25000</v>
      </c>
      <c r="J69" s="8">
        <v>25000</v>
      </c>
      <c r="K69" s="8">
        <v>30000</v>
      </c>
      <c r="L69" s="8">
        <v>25000</v>
      </c>
      <c r="M69" s="8">
        <v>23000</v>
      </c>
      <c r="N69" s="8">
        <v>25000</v>
      </c>
      <c r="O69" s="8">
        <v>25000</v>
      </c>
      <c r="P69" s="8">
        <v>20000</v>
      </c>
    </row>
    <row r="70" spans="1:16" s="8" customFormat="1" ht="15" customHeight="1">
      <c r="A70" s="11" t="s">
        <v>145</v>
      </c>
      <c r="B70" s="8" t="s">
        <v>146</v>
      </c>
      <c r="C70" s="8">
        <v>3000</v>
      </c>
      <c r="D70" s="8">
        <f aca="true" t="shared" si="4" ref="D70:D93">SUM(F70:P70)/11</f>
        <v>3000</v>
      </c>
      <c r="E70" s="12">
        <f t="shared" si="3"/>
        <v>0</v>
      </c>
      <c r="F70" s="8">
        <v>3000</v>
      </c>
      <c r="G70" s="8">
        <v>3000</v>
      </c>
      <c r="H70" s="8">
        <v>3000</v>
      </c>
      <c r="I70" s="8">
        <v>3000</v>
      </c>
      <c r="J70" s="8">
        <v>3000</v>
      </c>
      <c r="K70" s="8">
        <v>3000</v>
      </c>
      <c r="L70" s="8">
        <v>3000</v>
      </c>
      <c r="M70" s="8">
        <v>3000</v>
      </c>
      <c r="N70" s="8">
        <v>3000</v>
      </c>
      <c r="O70" s="8">
        <v>3000</v>
      </c>
      <c r="P70" s="8">
        <v>3000</v>
      </c>
    </row>
    <row r="71" spans="1:16" s="8" customFormat="1" ht="15" customHeight="1">
      <c r="A71" s="11" t="s">
        <v>147</v>
      </c>
      <c r="B71" s="8" t="s">
        <v>148</v>
      </c>
      <c r="C71" s="8">
        <v>2363.6363636363635</v>
      </c>
      <c r="D71" s="8">
        <f t="shared" si="4"/>
        <v>2363.6363636363635</v>
      </c>
      <c r="E71" s="12">
        <f t="shared" si="3"/>
        <v>0</v>
      </c>
      <c r="F71" s="8">
        <v>2300</v>
      </c>
      <c r="G71" s="8">
        <v>2300</v>
      </c>
      <c r="H71" s="8">
        <v>2300</v>
      </c>
      <c r="I71" s="8">
        <v>2300</v>
      </c>
      <c r="J71" s="8">
        <v>2300</v>
      </c>
      <c r="K71" s="8">
        <v>2300</v>
      </c>
      <c r="L71" s="8">
        <v>2300</v>
      </c>
      <c r="M71" s="8">
        <v>2300</v>
      </c>
      <c r="N71" s="8">
        <v>2300</v>
      </c>
      <c r="O71" s="8">
        <v>2300</v>
      </c>
      <c r="P71" s="8">
        <v>3000</v>
      </c>
    </row>
    <row r="72" spans="1:16" s="8" customFormat="1" ht="15" customHeight="1">
      <c r="A72" s="11" t="s">
        <v>149</v>
      </c>
      <c r="B72" s="8" t="s">
        <v>150</v>
      </c>
      <c r="C72" s="8">
        <v>220000</v>
      </c>
      <c r="D72" s="8">
        <f t="shared" si="4"/>
        <v>220000</v>
      </c>
      <c r="E72" s="12">
        <f t="shared" si="3"/>
        <v>0</v>
      </c>
      <c r="F72" s="8">
        <v>220000</v>
      </c>
      <c r="G72" s="8">
        <v>220000</v>
      </c>
      <c r="H72" s="8">
        <v>220000</v>
      </c>
      <c r="I72" s="8">
        <v>220000</v>
      </c>
      <c r="J72" s="8">
        <v>220000</v>
      </c>
      <c r="K72" s="8">
        <v>220000</v>
      </c>
      <c r="L72" s="8">
        <v>220000</v>
      </c>
      <c r="M72" s="8">
        <v>220000</v>
      </c>
      <c r="N72" s="8">
        <v>220000</v>
      </c>
      <c r="O72" s="8">
        <v>220000</v>
      </c>
      <c r="P72" s="8">
        <v>220000</v>
      </c>
    </row>
    <row r="73" spans="1:16" s="8" customFormat="1" ht="15" customHeight="1">
      <c r="A73" s="11" t="s">
        <v>151</v>
      </c>
      <c r="B73" s="8" t="s">
        <v>152</v>
      </c>
      <c r="C73" s="8">
        <v>13545.454545454546</v>
      </c>
      <c r="D73" s="8">
        <f t="shared" si="4"/>
        <v>13545.454545454546</v>
      </c>
      <c r="E73" s="12">
        <f t="shared" si="3"/>
        <v>0</v>
      </c>
      <c r="F73" s="8">
        <v>14000</v>
      </c>
      <c r="G73" s="8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12000</v>
      </c>
      <c r="M73" s="8">
        <v>12000</v>
      </c>
      <c r="N73" s="8">
        <v>12000</v>
      </c>
      <c r="O73" s="8">
        <v>14000</v>
      </c>
      <c r="P73" s="8">
        <v>15000</v>
      </c>
    </row>
    <row r="74" spans="1:16" s="8" customFormat="1" ht="15" customHeight="1">
      <c r="A74" s="11" t="s">
        <v>153</v>
      </c>
      <c r="B74" s="8" t="s">
        <v>154</v>
      </c>
      <c r="C74" s="8">
        <v>8590.90909090909</v>
      </c>
      <c r="D74" s="8">
        <f t="shared" si="4"/>
        <v>8590.90909090909</v>
      </c>
      <c r="E74" s="12">
        <f t="shared" si="3"/>
        <v>0</v>
      </c>
      <c r="F74" s="8">
        <v>4200</v>
      </c>
      <c r="G74" s="8">
        <v>7200</v>
      </c>
      <c r="H74" s="8">
        <v>7200</v>
      </c>
      <c r="I74" s="8">
        <v>7000</v>
      </c>
      <c r="J74" s="8">
        <v>4200</v>
      </c>
      <c r="K74" s="8">
        <v>4000</v>
      </c>
      <c r="L74" s="8">
        <v>42000</v>
      </c>
      <c r="M74" s="8">
        <v>6000</v>
      </c>
      <c r="N74" s="8">
        <v>4500</v>
      </c>
      <c r="O74" s="8">
        <v>4200</v>
      </c>
      <c r="P74" s="8">
        <v>4000</v>
      </c>
    </row>
    <row r="75" spans="1:16" s="8" customFormat="1" ht="15" customHeight="1">
      <c r="A75" s="11" t="s">
        <v>155</v>
      </c>
      <c r="B75" s="8" t="s">
        <v>156</v>
      </c>
      <c r="C75" s="8">
        <v>50000</v>
      </c>
      <c r="D75" s="8">
        <f t="shared" si="4"/>
        <v>50000</v>
      </c>
      <c r="E75" s="12">
        <f t="shared" si="3"/>
        <v>0</v>
      </c>
      <c r="F75" s="8">
        <v>50000</v>
      </c>
      <c r="G75" s="8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</row>
    <row r="76" spans="1:16" s="8" customFormat="1" ht="15" customHeight="1">
      <c r="A76" s="11" t="s">
        <v>157</v>
      </c>
      <c r="B76" s="8" t="s">
        <v>158</v>
      </c>
      <c r="C76" s="8">
        <v>1118.1818181818182</v>
      </c>
      <c r="D76" s="8">
        <f t="shared" si="4"/>
        <v>1118.1818181818182</v>
      </c>
      <c r="E76" s="12">
        <f t="shared" si="3"/>
        <v>0</v>
      </c>
      <c r="F76" s="8">
        <v>1000</v>
      </c>
      <c r="G76" s="8">
        <v>1000</v>
      </c>
      <c r="H76" s="8">
        <v>1000</v>
      </c>
      <c r="I76" s="8">
        <v>1000</v>
      </c>
      <c r="J76" s="8">
        <v>1000</v>
      </c>
      <c r="K76" s="8">
        <v>1300</v>
      </c>
      <c r="L76" s="8">
        <v>1200</v>
      </c>
      <c r="M76" s="8">
        <v>1300</v>
      </c>
      <c r="N76" s="8">
        <v>1500</v>
      </c>
      <c r="O76" s="8">
        <v>1000</v>
      </c>
      <c r="P76" s="8">
        <v>1000</v>
      </c>
    </row>
    <row r="77" spans="1:16" s="8" customFormat="1" ht="15" customHeight="1">
      <c r="A77" s="11" t="s">
        <v>159</v>
      </c>
      <c r="B77" s="8" t="s">
        <v>160</v>
      </c>
      <c r="C77" s="8">
        <v>10272.727272727272</v>
      </c>
      <c r="D77" s="8">
        <f t="shared" si="4"/>
        <v>10272.727272727272</v>
      </c>
      <c r="E77" s="12">
        <f t="shared" si="3"/>
        <v>0</v>
      </c>
      <c r="F77" s="8">
        <v>10000</v>
      </c>
      <c r="G77" s="8">
        <v>11000</v>
      </c>
      <c r="H77" s="8">
        <v>10000</v>
      </c>
      <c r="I77" s="8">
        <v>10000</v>
      </c>
      <c r="J77" s="8">
        <v>10000</v>
      </c>
      <c r="K77" s="8">
        <v>12000</v>
      </c>
      <c r="L77" s="8">
        <v>10000</v>
      </c>
      <c r="M77" s="8">
        <v>10000</v>
      </c>
      <c r="N77" s="8">
        <v>10000</v>
      </c>
      <c r="O77" s="8">
        <v>10000</v>
      </c>
      <c r="P77" s="8">
        <v>10000</v>
      </c>
    </row>
    <row r="78" spans="1:16" s="8" customFormat="1" ht="15" customHeight="1">
      <c r="A78" s="11" t="s">
        <v>161</v>
      </c>
      <c r="B78" s="8" t="s">
        <v>162</v>
      </c>
      <c r="C78" s="8">
        <v>7363.636363636364</v>
      </c>
      <c r="D78" s="8">
        <f t="shared" si="4"/>
        <v>7363.636363636364</v>
      </c>
      <c r="E78" s="12">
        <f t="shared" si="3"/>
        <v>0</v>
      </c>
      <c r="F78" s="8">
        <v>8000</v>
      </c>
      <c r="G78" s="8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6000</v>
      </c>
      <c r="M78" s="8">
        <v>5000</v>
      </c>
      <c r="N78" s="8">
        <v>6000</v>
      </c>
      <c r="O78" s="8">
        <v>8000</v>
      </c>
      <c r="P78" s="8">
        <v>8000</v>
      </c>
    </row>
    <row r="79" spans="1:16" s="8" customFormat="1" ht="15" customHeight="1">
      <c r="A79" s="11" t="s">
        <v>163</v>
      </c>
      <c r="B79" s="8" t="s">
        <v>164</v>
      </c>
      <c r="C79" s="8">
        <v>2181.818181818182</v>
      </c>
      <c r="D79" s="8">
        <f t="shared" si="4"/>
        <v>2181.818181818182</v>
      </c>
      <c r="E79" s="12">
        <f t="shared" si="3"/>
        <v>0</v>
      </c>
      <c r="F79" s="8">
        <v>2000</v>
      </c>
      <c r="G79" s="8">
        <v>2000</v>
      </c>
      <c r="H79" s="8">
        <v>3000</v>
      </c>
      <c r="I79" s="8">
        <v>2000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3000</v>
      </c>
      <c r="P79" s="8">
        <v>2000</v>
      </c>
    </row>
    <row r="80" spans="1:16" s="8" customFormat="1" ht="15" customHeight="1">
      <c r="A80" s="11" t="s">
        <v>165</v>
      </c>
      <c r="B80" s="8" t="s">
        <v>166</v>
      </c>
      <c r="C80" s="8">
        <v>7545.454545454545</v>
      </c>
      <c r="D80" s="8">
        <f t="shared" si="4"/>
        <v>7545.454545454545</v>
      </c>
      <c r="E80" s="12">
        <f t="shared" si="3"/>
        <v>0</v>
      </c>
      <c r="F80" s="8">
        <v>7000</v>
      </c>
      <c r="G80" s="8">
        <v>6000</v>
      </c>
      <c r="H80" s="8">
        <v>8000</v>
      </c>
      <c r="I80" s="8">
        <v>7000</v>
      </c>
      <c r="J80" s="8">
        <v>7000</v>
      </c>
      <c r="K80" s="8">
        <v>10000</v>
      </c>
      <c r="L80" s="8">
        <v>7000</v>
      </c>
      <c r="M80" s="8">
        <v>8000</v>
      </c>
      <c r="N80" s="8">
        <v>7000</v>
      </c>
      <c r="O80" s="8">
        <v>6000</v>
      </c>
      <c r="P80" s="8">
        <v>10000</v>
      </c>
    </row>
    <row r="81" spans="1:16" s="8" customFormat="1" ht="15" customHeight="1">
      <c r="A81" s="11" t="s">
        <v>167</v>
      </c>
      <c r="B81" s="8" t="s">
        <v>168</v>
      </c>
      <c r="C81" s="8">
        <v>5272.727272727273</v>
      </c>
      <c r="D81" s="8">
        <f t="shared" si="4"/>
        <v>5272.727272727273</v>
      </c>
      <c r="E81" s="12">
        <f t="shared" si="3"/>
        <v>0</v>
      </c>
      <c r="F81" s="8">
        <v>5600</v>
      </c>
      <c r="G81" s="8">
        <v>3600</v>
      </c>
      <c r="H81" s="8">
        <v>6000</v>
      </c>
      <c r="I81" s="8">
        <v>5800</v>
      </c>
      <c r="J81" s="8">
        <v>5800</v>
      </c>
      <c r="K81" s="8">
        <v>4000</v>
      </c>
      <c r="L81" s="8">
        <v>5800</v>
      </c>
      <c r="M81" s="8">
        <v>5800</v>
      </c>
      <c r="N81" s="8">
        <v>5800</v>
      </c>
      <c r="O81" s="8">
        <v>5800</v>
      </c>
      <c r="P81" s="8">
        <v>4000</v>
      </c>
    </row>
    <row r="82" spans="1:16" s="8" customFormat="1" ht="15" customHeight="1">
      <c r="A82" s="11" t="s">
        <v>169</v>
      </c>
      <c r="B82" s="8" t="s">
        <v>170</v>
      </c>
      <c r="C82" s="8">
        <v>0</v>
      </c>
      <c r="D82" s="8">
        <f t="shared" si="4"/>
        <v>0</v>
      </c>
      <c r="E82" s="12" t="e">
        <f t="shared" si="3"/>
        <v>#DIV/0!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s="8" customFormat="1" ht="15" customHeight="1">
      <c r="A83" s="9" t="s">
        <v>171</v>
      </c>
      <c r="B83" s="8" t="s">
        <v>172</v>
      </c>
      <c r="C83" s="8">
        <v>3227.2727272727275</v>
      </c>
      <c r="D83" s="8">
        <f t="shared" si="4"/>
        <v>3227.2727272727275</v>
      </c>
      <c r="E83" s="12">
        <f t="shared" si="3"/>
        <v>0</v>
      </c>
      <c r="F83" s="8">
        <v>3000</v>
      </c>
      <c r="G83" s="8">
        <v>3000</v>
      </c>
      <c r="H83" s="8">
        <v>3500</v>
      </c>
      <c r="I83" s="8">
        <v>3500</v>
      </c>
      <c r="J83" s="8">
        <v>3000</v>
      </c>
      <c r="K83" s="8">
        <v>3000</v>
      </c>
      <c r="L83" s="8">
        <v>3000</v>
      </c>
      <c r="M83" s="8">
        <v>3500</v>
      </c>
      <c r="N83" s="8">
        <v>3500</v>
      </c>
      <c r="O83" s="8">
        <v>3500</v>
      </c>
      <c r="P83" s="8">
        <v>3000</v>
      </c>
    </row>
    <row r="84" spans="1:16" s="8" customFormat="1" ht="15" customHeight="1">
      <c r="A84" s="9"/>
      <c r="B84" s="8" t="s">
        <v>173</v>
      </c>
      <c r="C84" s="8">
        <v>2272.7272727272725</v>
      </c>
      <c r="D84" s="8">
        <f t="shared" si="4"/>
        <v>2272.7272727272725</v>
      </c>
      <c r="E84" s="12">
        <f t="shared" si="3"/>
        <v>0</v>
      </c>
      <c r="F84" s="8">
        <v>2000</v>
      </c>
      <c r="G84" s="8">
        <v>2000</v>
      </c>
      <c r="H84" s="8">
        <v>2500</v>
      </c>
      <c r="I84" s="8">
        <v>2500</v>
      </c>
      <c r="J84" s="8">
        <v>2000</v>
      </c>
      <c r="K84" s="8">
        <v>2000</v>
      </c>
      <c r="L84" s="8">
        <v>2500</v>
      </c>
      <c r="M84" s="8">
        <v>2500</v>
      </c>
      <c r="N84" s="8">
        <v>2500</v>
      </c>
      <c r="O84" s="8">
        <v>2500</v>
      </c>
      <c r="P84" s="8">
        <v>2000</v>
      </c>
    </row>
    <row r="85" spans="1:16" s="8" customFormat="1" ht="15" customHeight="1">
      <c r="A85" s="9" t="s">
        <v>174</v>
      </c>
      <c r="B85" s="8" t="s">
        <v>175</v>
      </c>
      <c r="C85" s="8">
        <v>174.54545454545453</v>
      </c>
      <c r="D85" s="8">
        <f t="shared" si="4"/>
        <v>174.54545454545453</v>
      </c>
      <c r="E85" s="12">
        <f t="shared" si="3"/>
        <v>0</v>
      </c>
      <c r="F85" s="8">
        <v>200</v>
      </c>
      <c r="G85" s="8">
        <v>200</v>
      </c>
      <c r="H85" s="8">
        <v>200</v>
      </c>
      <c r="I85" s="8">
        <v>200</v>
      </c>
      <c r="J85" s="8">
        <v>200</v>
      </c>
      <c r="K85" s="8">
        <v>130</v>
      </c>
      <c r="L85" s="8">
        <v>130</v>
      </c>
      <c r="M85" s="8">
        <v>130</v>
      </c>
      <c r="N85" s="8">
        <v>130</v>
      </c>
      <c r="O85" s="8">
        <v>200</v>
      </c>
      <c r="P85" s="8">
        <v>200</v>
      </c>
    </row>
    <row r="86" spans="1:16" s="8" customFormat="1" ht="15" customHeight="1">
      <c r="A86" s="9"/>
      <c r="B86" s="8" t="s">
        <v>176</v>
      </c>
      <c r="C86" s="8">
        <v>326.3636363636364</v>
      </c>
      <c r="D86" s="8">
        <f t="shared" si="4"/>
        <v>326.3636363636364</v>
      </c>
      <c r="E86" s="12">
        <f t="shared" si="3"/>
        <v>0</v>
      </c>
      <c r="F86" s="8">
        <v>370</v>
      </c>
      <c r="G86" s="8">
        <v>370</v>
      </c>
      <c r="H86" s="8">
        <v>370</v>
      </c>
      <c r="I86" s="8">
        <v>370</v>
      </c>
      <c r="J86" s="8">
        <v>370</v>
      </c>
      <c r="K86" s="8">
        <v>250</v>
      </c>
      <c r="L86" s="8">
        <v>250</v>
      </c>
      <c r="M86" s="8">
        <v>250</v>
      </c>
      <c r="N86" s="8">
        <v>250</v>
      </c>
      <c r="O86" s="8">
        <v>370</v>
      </c>
      <c r="P86" s="8">
        <v>370</v>
      </c>
    </row>
    <row r="87" spans="1:16" s="8" customFormat="1" ht="15" customHeight="1">
      <c r="A87" s="9"/>
      <c r="B87" s="8" t="s">
        <v>177</v>
      </c>
      <c r="C87" s="8">
        <v>794.5454545454545</v>
      </c>
      <c r="D87" s="8">
        <f t="shared" si="4"/>
        <v>794.5454545454545</v>
      </c>
      <c r="E87" s="12">
        <f t="shared" si="3"/>
        <v>0</v>
      </c>
      <c r="F87" s="8">
        <v>900</v>
      </c>
      <c r="G87" s="8">
        <v>900</v>
      </c>
      <c r="H87" s="8">
        <v>900</v>
      </c>
      <c r="I87" s="8">
        <v>900</v>
      </c>
      <c r="J87" s="8">
        <v>900</v>
      </c>
      <c r="K87" s="8">
        <v>610</v>
      </c>
      <c r="L87" s="8">
        <v>610</v>
      </c>
      <c r="M87" s="8">
        <v>610</v>
      </c>
      <c r="N87" s="8">
        <v>610</v>
      </c>
      <c r="O87" s="8">
        <v>900</v>
      </c>
      <c r="P87" s="8">
        <v>900</v>
      </c>
    </row>
    <row r="88" spans="1:16" s="8" customFormat="1" ht="15" customHeight="1">
      <c r="A88" s="11" t="s">
        <v>178</v>
      </c>
      <c r="B88" s="8" t="s">
        <v>179</v>
      </c>
      <c r="C88" s="8">
        <v>15696.363636363636</v>
      </c>
      <c r="D88" s="8">
        <f t="shared" si="4"/>
        <v>15696.363636363636</v>
      </c>
      <c r="E88" s="12">
        <f t="shared" si="3"/>
        <v>0</v>
      </c>
      <c r="F88" s="8">
        <v>16860</v>
      </c>
      <c r="G88" s="8">
        <v>16860</v>
      </c>
      <c r="H88" s="8">
        <v>16860</v>
      </c>
      <c r="I88" s="8">
        <v>16860</v>
      </c>
      <c r="J88" s="8">
        <v>16860</v>
      </c>
      <c r="K88" s="8">
        <v>13660</v>
      </c>
      <c r="L88" s="8">
        <v>13660</v>
      </c>
      <c r="M88" s="8">
        <v>13660</v>
      </c>
      <c r="N88" s="8">
        <v>13660</v>
      </c>
      <c r="O88" s="8">
        <v>16860</v>
      </c>
      <c r="P88" s="8">
        <v>16860</v>
      </c>
    </row>
    <row r="89" spans="1:16" s="8" customFormat="1" ht="15" customHeight="1">
      <c r="A89" s="11" t="s">
        <v>180</v>
      </c>
      <c r="B89" s="8" t="s">
        <v>85</v>
      </c>
      <c r="C89" s="8">
        <v>1221.8181818181818</v>
      </c>
      <c r="D89" s="8">
        <f t="shared" si="4"/>
        <v>1221.8181818181818</v>
      </c>
      <c r="E89" s="12">
        <f t="shared" si="3"/>
        <v>0</v>
      </c>
      <c r="F89" s="8">
        <v>1920</v>
      </c>
      <c r="G89" s="8">
        <v>1920</v>
      </c>
      <c r="H89" s="8">
        <v>1920</v>
      </c>
      <c r="I89" s="8">
        <v>1920</v>
      </c>
      <c r="J89" s="8">
        <v>1920</v>
      </c>
      <c r="O89" s="8">
        <v>1920</v>
      </c>
      <c r="P89" s="8">
        <v>1920</v>
      </c>
    </row>
    <row r="90" spans="1:16" s="8" customFormat="1" ht="15" customHeight="1">
      <c r="A90" s="11" t="s">
        <v>181</v>
      </c>
      <c r="B90" s="8" t="s">
        <v>182</v>
      </c>
      <c r="C90" s="8">
        <v>11720</v>
      </c>
      <c r="D90" s="8">
        <f t="shared" si="4"/>
        <v>11720</v>
      </c>
      <c r="E90" s="12">
        <f t="shared" si="3"/>
        <v>0</v>
      </c>
      <c r="F90" s="8">
        <v>11720</v>
      </c>
      <c r="G90" s="8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</row>
    <row r="91" spans="1:16" s="8" customFormat="1" ht="15" customHeight="1">
      <c r="A91" s="9" t="s">
        <v>183</v>
      </c>
      <c r="B91" s="8" t="s">
        <v>184</v>
      </c>
      <c r="C91" s="8">
        <v>150</v>
      </c>
      <c r="D91" s="8">
        <f t="shared" si="4"/>
        <v>150</v>
      </c>
      <c r="E91" s="12">
        <f t="shared" si="3"/>
        <v>0</v>
      </c>
      <c r="F91" s="8">
        <v>150</v>
      </c>
      <c r="G91" s="8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</row>
    <row r="92" spans="1:16" s="8" customFormat="1" ht="15" customHeight="1">
      <c r="A92" s="9"/>
      <c r="B92" s="8" t="s">
        <v>185</v>
      </c>
      <c r="C92" s="8">
        <v>518.1818181818181</v>
      </c>
      <c r="D92" s="8">
        <f t="shared" si="4"/>
        <v>518.1818181818181</v>
      </c>
      <c r="E92" s="12">
        <f t="shared" si="3"/>
        <v>0</v>
      </c>
      <c r="F92" s="8">
        <v>500</v>
      </c>
      <c r="G92" s="8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600</v>
      </c>
      <c r="N92" s="8">
        <v>600</v>
      </c>
      <c r="O92" s="8">
        <v>500</v>
      </c>
      <c r="P92" s="8">
        <v>500</v>
      </c>
    </row>
    <row r="93" spans="1:16" s="8" customFormat="1" ht="15" customHeight="1">
      <c r="A93" s="9"/>
      <c r="B93" s="8" t="s">
        <v>186</v>
      </c>
      <c r="C93" s="8">
        <v>600</v>
      </c>
      <c r="D93" s="8">
        <f t="shared" si="4"/>
        <v>600</v>
      </c>
      <c r="E93" s="12">
        <f t="shared" si="3"/>
        <v>0</v>
      </c>
      <c r="F93" s="8">
        <v>600</v>
      </c>
      <c r="G93" s="8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</row>
  </sheetData>
  <mergeCells count="20">
    <mergeCell ref="A91:A93"/>
    <mergeCell ref="A59:A60"/>
    <mergeCell ref="J3:J4"/>
    <mergeCell ref="F3:F4"/>
    <mergeCell ref="A83:A84"/>
    <mergeCell ref="A85:A87"/>
    <mergeCell ref="I3:I4"/>
    <mergeCell ref="C3:E3"/>
    <mergeCell ref="A3:A4"/>
    <mergeCell ref="B3:B4"/>
    <mergeCell ref="A2:P2"/>
    <mergeCell ref="A1:P1"/>
    <mergeCell ref="O3:O4"/>
    <mergeCell ref="P3:P4"/>
    <mergeCell ref="K3:K4"/>
    <mergeCell ref="L3:L4"/>
    <mergeCell ref="M3:M4"/>
    <mergeCell ref="N3:N4"/>
    <mergeCell ref="G3:G4"/>
    <mergeCell ref="H3:H4"/>
  </mergeCells>
  <printOptions/>
  <pageMargins left="0.3" right="0.32" top="0.56" bottom="0.44" header="0.43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99609375" style="14" customWidth="1"/>
    <col min="2" max="2" width="18.99609375" style="2" customWidth="1"/>
    <col min="3" max="3" width="5.77734375" style="2" customWidth="1"/>
    <col min="4" max="4" width="5.99609375" style="2" customWidth="1"/>
    <col min="5" max="5" width="0.55078125" style="2" hidden="1" customWidth="1"/>
    <col min="6" max="6" width="5.664062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>ROUND(E5,-1)</f>
        <v>43090</v>
      </c>
      <c r="E5" s="8">
        <f aca="true" t="shared" si="0" ref="E5:E36">AVERAGE(G5:Q5)</f>
        <v>43090.90909090909</v>
      </c>
      <c r="F5" s="12">
        <f aca="true" t="shared" si="1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aca="true" t="shared" si="2" ref="D6:D36">ROUND(E6,-1)</f>
        <v>2310</v>
      </c>
      <c r="E6" s="8">
        <f t="shared" si="0"/>
        <v>2309.090909090909</v>
      </c>
      <c r="F6" s="12">
        <f t="shared" si="1"/>
        <v>7.943925233644862</v>
      </c>
      <c r="G6" s="15">
        <v>1870</v>
      </c>
      <c r="H6" s="8">
        <v>2500</v>
      </c>
      <c r="I6" s="8">
        <v>2300</v>
      </c>
      <c r="J6" s="8">
        <v>2300</v>
      </c>
      <c r="K6" s="8">
        <v>4150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8040</v>
      </c>
      <c r="D7" s="8">
        <f t="shared" si="2"/>
        <v>8010</v>
      </c>
      <c r="E7" s="8">
        <f t="shared" si="0"/>
        <v>8010</v>
      </c>
      <c r="F7" s="12">
        <f t="shared" si="1"/>
        <v>-0.3731343283582049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2"/>
        <v>15360</v>
      </c>
      <c r="E8" s="8">
        <f t="shared" si="0"/>
        <v>15359.09090909091</v>
      </c>
      <c r="F8" s="12">
        <f t="shared" si="1"/>
        <v>-1.3487475915221552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2"/>
        <v>6920</v>
      </c>
      <c r="E9" s="8">
        <f t="shared" si="0"/>
        <v>6915.454545454545</v>
      </c>
      <c r="F9" s="12">
        <f t="shared" si="1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4290</v>
      </c>
      <c r="D10" s="8">
        <f t="shared" si="2"/>
        <v>4350</v>
      </c>
      <c r="E10" s="8">
        <f t="shared" si="0"/>
        <v>4354.545454545455</v>
      </c>
      <c r="F10" s="12">
        <f t="shared" si="1"/>
        <v>1.3986013986014</v>
      </c>
      <c r="G10" s="15">
        <v>3800</v>
      </c>
      <c r="H10" s="8">
        <v>4300</v>
      </c>
      <c r="I10" s="8">
        <v>3000</v>
      </c>
      <c r="J10" s="8">
        <v>3000</v>
      </c>
      <c r="K10" s="8">
        <v>3800</v>
      </c>
      <c r="L10" s="8">
        <v>6000</v>
      </c>
      <c r="M10" s="8">
        <v>4000</v>
      </c>
      <c r="N10" s="8">
        <v>3700</v>
      </c>
      <c r="O10" s="8">
        <v>5500</v>
      </c>
      <c r="P10" s="15">
        <v>5500</v>
      </c>
      <c r="Q10" s="8">
        <v>5300</v>
      </c>
    </row>
    <row r="11" spans="1:17" s="8" customFormat="1" ht="15" customHeight="1">
      <c r="A11" s="11" t="s">
        <v>36</v>
      </c>
      <c r="B11" s="8" t="s">
        <v>37</v>
      </c>
      <c r="C11" s="8">
        <v>1720</v>
      </c>
      <c r="D11" s="8">
        <f t="shared" si="2"/>
        <v>1730</v>
      </c>
      <c r="E11" s="8">
        <f t="shared" si="0"/>
        <v>1727.2727272727273</v>
      </c>
      <c r="F11" s="12">
        <f t="shared" si="1"/>
        <v>0.581395348837205</v>
      </c>
      <c r="G11" s="15">
        <v>1500</v>
      </c>
      <c r="H11" s="8">
        <v>1500</v>
      </c>
      <c r="I11" s="8">
        <v>1800</v>
      </c>
      <c r="J11" s="8">
        <v>1600</v>
      </c>
      <c r="K11" s="8">
        <v>1500</v>
      </c>
      <c r="L11" s="8">
        <v>1800</v>
      </c>
      <c r="M11" s="8">
        <v>1600</v>
      </c>
      <c r="N11" s="8">
        <v>1700</v>
      </c>
      <c r="O11" s="8">
        <v>2000</v>
      </c>
      <c r="P11" s="8">
        <v>2200</v>
      </c>
      <c r="Q11" s="8">
        <v>1800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2"/>
        <v>80000</v>
      </c>
      <c r="E12" s="8">
        <f t="shared" si="0"/>
        <v>80000</v>
      </c>
      <c r="F12" s="12">
        <f t="shared" si="1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3640</v>
      </c>
      <c r="D13" s="8">
        <f t="shared" si="2"/>
        <v>3590</v>
      </c>
      <c r="E13" s="8">
        <f t="shared" si="0"/>
        <v>3590.909090909091</v>
      </c>
      <c r="F13" s="12">
        <f t="shared" si="1"/>
        <v>-1.3736263736263652</v>
      </c>
      <c r="G13" s="15">
        <v>3000</v>
      </c>
      <c r="H13" s="8">
        <v>3000</v>
      </c>
      <c r="I13" s="8">
        <v>4000</v>
      </c>
      <c r="J13" s="8">
        <v>4000</v>
      </c>
      <c r="K13" s="8">
        <v>4500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3050</v>
      </c>
      <c r="D14" s="8">
        <f t="shared" si="2"/>
        <v>3050</v>
      </c>
      <c r="E14" s="8">
        <f t="shared" si="0"/>
        <v>3045.4545454545455</v>
      </c>
      <c r="F14" s="12">
        <f t="shared" si="1"/>
        <v>0</v>
      </c>
      <c r="G14" s="15">
        <v>2500</v>
      </c>
      <c r="H14" s="8">
        <v>2000</v>
      </c>
      <c r="I14" s="8">
        <v>3500</v>
      </c>
      <c r="J14" s="8">
        <v>3500</v>
      </c>
      <c r="K14" s="8">
        <v>3000</v>
      </c>
      <c r="L14" s="8">
        <v>5000</v>
      </c>
      <c r="M14" s="8">
        <v>3000</v>
      </c>
      <c r="N14" s="8">
        <v>2500</v>
      </c>
      <c r="O14" s="8">
        <v>3000</v>
      </c>
      <c r="P14" s="8">
        <v>2000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13950</v>
      </c>
      <c r="D15" s="8">
        <f t="shared" si="2"/>
        <v>13950</v>
      </c>
      <c r="E15" s="8">
        <f t="shared" si="0"/>
        <v>13954.545454545454</v>
      </c>
      <c r="F15" s="12">
        <f t="shared" si="1"/>
        <v>0</v>
      </c>
      <c r="G15" s="15">
        <v>16000</v>
      </c>
      <c r="H15" s="8">
        <v>20000</v>
      </c>
      <c r="I15" s="8">
        <v>14000</v>
      </c>
      <c r="J15" s="8">
        <v>15000</v>
      </c>
      <c r="K15" s="8">
        <v>15000</v>
      </c>
      <c r="L15" s="8">
        <v>10000</v>
      </c>
      <c r="M15" s="8">
        <v>12500</v>
      </c>
      <c r="N15" s="8">
        <v>14000</v>
      </c>
      <c r="O15" s="8">
        <v>10000</v>
      </c>
      <c r="P15" s="8">
        <v>20000</v>
      </c>
      <c r="Q15" s="8">
        <v>7000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2"/>
        <v>5640</v>
      </c>
      <c r="E16" s="8">
        <f t="shared" si="0"/>
        <v>5636.363636363636</v>
      </c>
      <c r="F16" s="12">
        <f t="shared" si="1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660</v>
      </c>
      <c r="D17" s="8">
        <f t="shared" si="2"/>
        <v>750</v>
      </c>
      <c r="E17" s="8">
        <f t="shared" si="0"/>
        <v>745.4545454545455</v>
      </c>
      <c r="F17" s="12">
        <f t="shared" si="1"/>
        <v>13.63636363636364</v>
      </c>
      <c r="G17" s="15">
        <v>500</v>
      </c>
      <c r="H17" s="8">
        <v>500</v>
      </c>
      <c r="I17" s="8">
        <v>800</v>
      </c>
      <c r="J17" s="8">
        <v>800</v>
      </c>
      <c r="K17" s="8">
        <v>800</v>
      </c>
      <c r="L17" s="8">
        <v>600</v>
      </c>
      <c r="M17" s="8">
        <v>800</v>
      </c>
      <c r="N17" s="8">
        <v>600</v>
      </c>
      <c r="O17" s="8">
        <v>1000</v>
      </c>
      <c r="P17" s="8">
        <v>800</v>
      </c>
      <c r="Q17" s="8">
        <v>1000</v>
      </c>
    </row>
    <row r="18" spans="1:17" s="8" customFormat="1" ht="15" customHeight="1">
      <c r="A18" s="11" t="s">
        <v>50</v>
      </c>
      <c r="B18" s="8" t="s">
        <v>51</v>
      </c>
      <c r="C18" s="8">
        <v>1140</v>
      </c>
      <c r="D18" s="8">
        <f t="shared" si="2"/>
        <v>1150</v>
      </c>
      <c r="E18" s="8">
        <f t="shared" si="0"/>
        <v>1150</v>
      </c>
      <c r="F18" s="12">
        <f t="shared" si="1"/>
        <v>0.8771929824561369</v>
      </c>
      <c r="G18" s="15">
        <v>1000</v>
      </c>
      <c r="H18" s="8">
        <v>350</v>
      </c>
      <c r="I18" s="8">
        <v>1300</v>
      </c>
      <c r="J18" s="8">
        <v>1200</v>
      </c>
      <c r="K18" s="8">
        <v>900</v>
      </c>
      <c r="L18" s="8">
        <v>1000</v>
      </c>
      <c r="M18" s="8">
        <v>1000</v>
      </c>
      <c r="N18" s="8">
        <v>1000</v>
      </c>
      <c r="O18" s="8">
        <v>2000</v>
      </c>
      <c r="P18" s="8">
        <v>1700</v>
      </c>
      <c r="Q18" s="8">
        <v>1200</v>
      </c>
    </row>
    <row r="19" spans="1:17" s="8" customFormat="1" ht="15" customHeight="1">
      <c r="A19" s="11" t="s">
        <v>52</v>
      </c>
      <c r="B19" s="8" t="s">
        <v>53</v>
      </c>
      <c r="C19" s="8">
        <v>1140</v>
      </c>
      <c r="D19" s="8">
        <f t="shared" si="2"/>
        <v>1150</v>
      </c>
      <c r="E19" s="8">
        <f t="shared" si="0"/>
        <v>1145.4545454545455</v>
      </c>
      <c r="F19" s="12">
        <f t="shared" si="1"/>
        <v>0.8771929824561369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400</v>
      </c>
      <c r="O19" s="8">
        <v>1000</v>
      </c>
      <c r="P19" s="8">
        <v>900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1520</v>
      </c>
      <c r="D20" s="8">
        <f t="shared" si="2"/>
        <v>1400</v>
      </c>
      <c r="E20" s="8">
        <f t="shared" si="0"/>
        <v>1400</v>
      </c>
      <c r="F20" s="12">
        <f t="shared" si="1"/>
        <v>-7.89473684210526</v>
      </c>
      <c r="G20" s="15">
        <v>1300</v>
      </c>
      <c r="H20" s="8">
        <v>1000</v>
      </c>
      <c r="I20" s="8">
        <v>1500</v>
      </c>
      <c r="J20" s="8">
        <v>1000</v>
      </c>
      <c r="K20" s="8">
        <v>1000</v>
      </c>
      <c r="L20" s="8">
        <v>1500</v>
      </c>
      <c r="M20" s="8">
        <v>1500</v>
      </c>
      <c r="N20" s="15">
        <v>2000</v>
      </c>
      <c r="O20" s="8">
        <v>1300</v>
      </c>
      <c r="P20" s="8">
        <v>1300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15730</v>
      </c>
      <c r="D21" s="8">
        <f t="shared" si="2"/>
        <v>15770</v>
      </c>
      <c r="E21" s="8">
        <f t="shared" si="0"/>
        <v>15772.727272727272</v>
      </c>
      <c r="F21" s="12">
        <f t="shared" si="1"/>
        <v>0.2542911633820637</v>
      </c>
      <c r="G21" s="15">
        <v>20000</v>
      </c>
      <c r="H21" s="8">
        <v>15000</v>
      </c>
      <c r="I21" s="8">
        <v>13000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15000</v>
      </c>
      <c r="O21" s="8">
        <v>20000</v>
      </c>
      <c r="P21" s="15">
        <v>18500</v>
      </c>
      <c r="Q21" s="8">
        <v>20000</v>
      </c>
    </row>
    <row r="22" spans="1:17" s="8" customFormat="1" ht="15" customHeight="1">
      <c r="A22" s="11" t="s">
        <v>58</v>
      </c>
      <c r="B22" s="8" t="s">
        <v>59</v>
      </c>
      <c r="C22" s="8">
        <v>20820</v>
      </c>
      <c r="D22" s="8">
        <f t="shared" si="2"/>
        <v>20730</v>
      </c>
      <c r="E22" s="8">
        <f t="shared" si="0"/>
        <v>20727.272727272728</v>
      </c>
      <c r="F22" s="12">
        <f t="shared" si="1"/>
        <v>-0.43227665706051255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25000</v>
      </c>
      <c r="Q22" s="8">
        <v>17000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2"/>
        <v>5320</v>
      </c>
      <c r="E23" s="8">
        <f t="shared" si="0"/>
        <v>5318.181818181818</v>
      </c>
      <c r="F23" s="12">
        <f t="shared" si="1"/>
        <v>-0.7462686567164241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4500</v>
      </c>
      <c r="D24" s="8">
        <f t="shared" si="2"/>
        <v>4760</v>
      </c>
      <c r="E24" s="8">
        <f t="shared" si="0"/>
        <v>4762.5</v>
      </c>
      <c r="F24" s="12">
        <f t="shared" si="1"/>
        <v>5.7777777777777715</v>
      </c>
      <c r="G24" s="15">
        <v>4000</v>
      </c>
      <c r="H24" s="8" t="s">
        <v>198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6800</v>
      </c>
      <c r="O24" s="8">
        <v>6000</v>
      </c>
      <c r="P24" s="8">
        <v>6000</v>
      </c>
      <c r="Q24" s="15">
        <v>2000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2"/>
        <v>7150</v>
      </c>
      <c r="E25" s="8">
        <f t="shared" si="0"/>
        <v>7154.545454545455</v>
      </c>
      <c r="F25" s="12">
        <f t="shared" si="1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3820</v>
      </c>
      <c r="D26" s="8">
        <f t="shared" si="2"/>
        <v>3770</v>
      </c>
      <c r="E26" s="8">
        <f t="shared" si="0"/>
        <v>3772.7272727272725</v>
      </c>
      <c r="F26" s="12">
        <f t="shared" si="1"/>
        <v>-1.3089005235602116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5000</v>
      </c>
      <c r="N26" s="8">
        <v>4500</v>
      </c>
      <c r="O26" s="8">
        <v>4000</v>
      </c>
      <c r="P26" s="8">
        <v>4600</v>
      </c>
      <c r="Q26" s="8">
        <v>2700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2"/>
        <v>940</v>
      </c>
      <c r="E27" s="8">
        <f t="shared" si="0"/>
        <v>940.9090909090909</v>
      </c>
      <c r="F27" s="12">
        <f t="shared" si="1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860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2"/>
        <v>1250</v>
      </c>
      <c r="E28" s="8">
        <f t="shared" si="0"/>
        <v>1245.4545454545455</v>
      </c>
      <c r="F28" s="12">
        <f t="shared" si="1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1200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2"/>
        <v>7590</v>
      </c>
      <c r="E29" s="8">
        <f t="shared" si="0"/>
        <v>7594.545454545455</v>
      </c>
      <c r="F29" s="12">
        <f t="shared" si="1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2"/>
        <v>1130</v>
      </c>
      <c r="E30" s="8">
        <f t="shared" si="0"/>
        <v>1125.4545454545455</v>
      </c>
      <c r="F30" s="12">
        <f t="shared" si="1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2"/>
        <v>5210</v>
      </c>
      <c r="E31" s="8">
        <f t="shared" si="0"/>
        <v>5207.272727272727</v>
      </c>
      <c r="F31" s="12">
        <f t="shared" si="1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3550</v>
      </c>
      <c r="D32" s="8">
        <f t="shared" si="2"/>
        <v>3550</v>
      </c>
      <c r="E32" s="8">
        <f t="shared" si="0"/>
        <v>3545.4545454545455</v>
      </c>
      <c r="F32" s="12">
        <f t="shared" si="1"/>
        <v>0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2"/>
        <v>990</v>
      </c>
      <c r="E33" s="8">
        <f t="shared" si="0"/>
        <v>989.0909090909091</v>
      </c>
      <c r="F33" s="12">
        <f t="shared" si="1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1000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2"/>
        <v>4730</v>
      </c>
      <c r="E34" s="8">
        <f t="shared" si="0"/>
        <v>4727.272727272727</v>
      </c>
      <c r="F34" s="12">
        <f t="shared" si="1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2"/>
        <v>4730</v>
      </c>
      <c r="E35" s="8">
        <f t="shared" si="0"/>
        <v>4727.272727272727</v>
      </c>
      <c r="F35" s="12">
        <f t="shared" si="1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2"/>
        <v>3590</v>
      </c>
      <c r="E36" s="8">
        <f t="shared" si="0"/>
        <v>3590.909090909091</v>
      </c>
      <c r="F36" s="12">
        <f t="shared" si="1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AVERAGE(G37:Q37)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4"/>
        <v>3818.181818181818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4"/>
        <v>8454.545454545454</v>
      </c>
      <c r="F41" s="12">
        <f t="shared" si="5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4350</v>
      </c>
      <c r="E42" s="8">
        <f t="shared" si="4"/>
        <v>4345.454545454545</v>
      </c>
      <c r="F42" s="12">
        <f t="shared" si="5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4"/>
        <v>10272.727272727272</v>
      </c>
      <c r="F43" s="12">
        <f t="shared" si="5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10000</v>
      </c>
      <c r="D45" s="8">
        <f t="shared" si="3"/>
        <v>10000</v>
      </c>
      <c r="E45" s="8">
        <f t="shared" si="4"/>
        <v>10000</v>
      </c>
      <c r="F45" s="12">
        <f t="shared" si="5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5910</v>
      </c>
      <c r="E64" s="8">
        <f t="shared" si="4"/>
        <v>5909.090909090909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6180</v>
      </c>
      <c r="D65" s="8">
        <f t="shared" si="3"/>
        <v>6180</v>
      </c>
      <c r="E65" s="8">
        <f t="shared" si="4"/>
        <v>6181.818181818182</v>
      </c>
      <c r="F65" s="12">
        <f t="shared" si="5"/>
        <v>0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6" ref="D69:D93">ROUND(E69,-1)</f>
        <v>24640</v>
      </c>
      <c r="E69" s="8">
        <f aca="true" t="shared" si="7" ref="E69:E93">AVERAGE(G69:Q69)</f>
        <v>24636.363636363636</v>
      </c>
      <c r="F69" s="12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6"/>
        <v>2400</v>
      </c>
      <c r="E71" s="8">
        <f t="shared" si="7"/>
        <v>2400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6"/>
        <v>120000</v>
      </c>
      <c r="E72" s="8">
        <f t="shared" si="7"/>
        <v>120000</v>
      </c>
      <c r="F72" s="12">
        <f t="shared" si="8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6"/>
        <v>2230</v>
      </c>
      <c r="E84" s="8">
        <f t="shared" si="7"/>
        <v>2227.2727272727275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6"/>
        <v>1920</v>
      </c>
      <c r="E89" s="8">
        <f t="shared" si="7"/>
        <v>1920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209"/>
  <sheetViews>
    <sheetView showGridLines="0" zoomScale="110" zoomScaleNormal="110" zoomScaleSheetLayoutView="100" workbookViewId="0" topLeftCell="A1">
      <pane xSplit="6" ySplit="4" topLeftCell="AC2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21484375" style="14" customWidth="1"/>
    <col min="2" max="2" width="19.88671875" style="2" customWidth="1"/>
    <col min="3" max="3" width="6.99609375" style="2" customWidth="1"/>
    <col min="4" max="4" width="6.5546875" style="2" customWidth="1"/>
    <col min="5" max="5" width="7.77734375" style="2" hidden="1" customWidth="1"/>
    <col min="6" max="6" width="5.1054687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>ROUND(E5,-1)</f>
        <v>43090</v>
      </c>
      <c r="E5" s="8">
        <f aca="true" t="shared" si="0" ref="E5:E36">AVERAGE(G5:Q5)</f>
        <v>43090.90909090909</v>
      </c>
      <c r="F5" s="12">
        <f aca="true" t="shared" si="1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2310</v>
      </c>
      <c r="D6" s="8">
        <f aca="true" t="shared" si="2" ref="D6:D69">ROUND(E6,-1)</f>
        <v>2140</v>
      </c>
      <c r="E6" s="8">
        <f t="shared" si="0"/>
        <v>2140.909090909091</v>
      </c>
      <c r="F6" s="12">
        <f t="shared" si="1"/>
        <v>-7.359307359307351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8010</v>
      </c>
      <c r="D7" s="8">
        <f t="shared" si="2"/>
        <v>8010</v>
      </c>
      <c r="E7" s="8">
        <f t="shared" si="0"/>
        <v>8010</v>
      </c>
      <c r="F7" s="12">
        <f t="shared" si="1"/>
        <v>0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15360</v>
      </c>
      <c r="D8" s="8">
        <f t="shared" si="2"/>
        <v>15360</v>
      </c>
      <c r="E8" s="8">
        <f t="shared" si="0"/>
        <v>15359.09090909091</v>
      </c>
      <c r="F8" s="12">
        <f t="shared" si="1"/>
        <v>0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2"/>
        <v>6920</v>
      </c>
      <c r="E9" s="8">
        <f t="shared" si="0"/>
        <v>6915.454545454545</v>
      </c>
      <c r="F9" s="12">
        <f t="shared" si="1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4350</v>
      </c>
      <c r="D10" s="8">
        <f t="shared" si="2"/>
        <v>4370</v>
      </c>
      <c r="E10" s="8">
        <f t="shared" si="0"/>
        <v>4372.727272727273</v>
      </c>
      <c r="F10" s="12">
        <f t="shared" si="1"/>
        <v>0.4597701149425433</v>
      </c>
      <c r="G10" s="15">
        <v>4000</v>
      </c>
      <c r="H10" s="8">
        <v>4300</v>
      </c>
      <c r="I10" s="8">
        <v>3000</v>
      </c>
      <c r="J10" s="8">
        <v>3000</v>
      </c>
      <c r="K10" s="8">
        <v>3800</v>
      </c>
      <c r="L10" s="8">
        <v>6000</v>
      </c>
      <c r="M10" s="8">
        <v>4000</v>
      </c>
      <c r="N10" s="8">
        <v>4000</v>
      </c>
      <c r="O10" s="8">
        <v>5500</v>
      </c>
      <c r="P10" s="15">
        <v>5500</v>
      </c>
      <c r="Q10" s="8">
        <v>5000</v>
      </c>
    </row>
    <row r="11" spans="1:17" s="8" customFormat="1" ht="15" customHeight="1">
      <c r="A11" s="11" t="s">
        <v>36</v>
      </c>
      <c r="B11" s="8" t="s">
        <v>37</v>
      </c>
      <c r="C11" s="8">
        <v>1730</v>
      </c>
      <c r="D11" s="8">
        <f t="shared" si="2"/>
        <v>1720</v>
      </c>
      <c r="E11" s="8">
        <f t="shared" si="0"/>
        <v>1718.1818181818182</v>
      </c>
      <c r="F11" s="12">
        <f t="shared" si="1"/>
        <v>-0.5780346820809257</v>
      </c>
      <c r="G11" s="15">
        <v>1500</v>
      </c>
      <c r="H11" s="8">
        <v>1500</v>
      </c>
      <c r="I11" s="8">
        <v>1800</v>
      </c>
      <c r="J11" s="8">
        <v>1500</v>
      </c>
      <c r="K11" s="8">
        <v>1500</v>
      </c>
      <c r="L11" s="8">
        <v>1800</v>
      </c>
      <c r="M11" s="8">
        <v>1600</v>
      </c>
      <c r="N11" s="8">
        <v>1700</v>
      </c>
      <c r="O11" s="8">
        <v>2000</v>
      </c>
      <c r="P11" s="8">
        <v>2300</v>
      </c>
      <c r="Q11" s="8">
        <v>1700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2"/>
        <v>80000</v>
      </c>
      <c r="E12" s="8">
        <f t="shared" si="0"/>
        <v>80000</v>
      </c>
      <c r="F12" s="12">
        <f t="shared" si="1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2"/>
        <v>3550</v>
      </c>
      <c r="E13" s="8">
        <f t="shared" si="0"/>
        <v>3545.4545454545455</v>
      </c>
      <c r="F13" s="12">
        <f t="shared" si="1"/>
        <v>-1.1142061281337163</v>
      </c>
      <c r="G13" s="15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3090</v>
      </c>
      <c r="D14" s="8">
        <f t="shared" si="2"/>
        <v>3230</v>
      </c>
      <c r="E14" s="8">
        <f t="shared" si="0"/>
        <v>3227.2727272727275</v>
      </c>
      <c r="F14" s="12">
        <f t="shared" si="1"/>
        <v>4.530744336569569</v>
      </c>
      <c r="G14" s="15">
        <v>2500</v>
      </c>
      <c r="H14" s="8">
        <v>3000</v>
      </c>
      <c r="I14" s="8">
        <v>4000</v>
      </c>
      <c r="J14" s="8">
        <v>3500</v>
      </c>
      <c r="K14" s="8">
        <v>3000</v>
      </c>
      <c r="L14" s="8">
        <v>5000</v>
      </c>
      <c r="M14" s="8">
        <v>3000</v>
      </c>
      <c r="N14" s="8">
        <v>3000</v>
      </c>
      <c r="O14" s="8">
        <v>3000</v>
      </c>
      <c r="P14" s="8">
        <v>2000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13950</v>
      </c>
      <c r="D15" s="8">
        <f t="shared" si="2"/>
        <v>13680</v>
      </c>
      <c r="E15" s="8">
        <f t="shared" si="0"/>
        <v>13681.818181818182</v>
      </c>
      <c r="F15" s="12">
        <f t="shared" si="1"/>
        <v>-1.9354838709677438</v>
      </c>
      <c r="G15" s="15">
        <v>16000</v>
      </c>
      <c r="H15" s="8">
        <v>17000</v>
      </c>
      <c r="I15" s="8">
        <v>14000</v>
      </c>
      <c r="J15" s="8">
        <v>15000</v>
      </c>
      <c r="K15" s="8">
        <v>15000</v>
      </c>
      <c r="L15" s="8">
        <v>10000</v>
      </c>
      <c r="M15" s="8">
        <v>12500</v>
      </c>
      <c r="N15" s="8">
        <v>14000</v>
      </c>
      <c r="O15" s="8">
        <v>10000</v>
      </c>
      <c r="P15" s="8">
        <v>20000</v>
      </c>
      <c r="Q15" s="8">
        <v>7000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2"/>
        <v>5640</v>
      </c>
      <c r="E16" s="8">
        <f t="shared" si="0"/>
        <v>5636.363636363636</v>
      </c>
      <c r="F16" s="12">
        <f t="shared" si="1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750</v>
      </c>
      <c r="D17" s="8">
        <f t="shared" si="2"/>
        <v>740</v>
      </c>
      <c r="E17" s="8">
        <f t="shared" si="0"/>
        <v>736.3636363636364</v>
      </c>
      <c r="F17" s="12">
        <f t="shared" si="1"/>
        <v>-1.3333333333333286</v>
      </c>
      <c r="G17" s="15">
        <v>500</v>
      </c>
      <c r="H17" s="8">
        <v>500</v>
      </c>
      <c r="I17" s="8">
        <v>800</v>
      </c>
      <c r="J17" s="8">
        <v>700</v>
      </c>
      <c r="K17" s="8">
        <v>800</v>
      </c>
      <c r="L17" s="8">
        <v>600</v>
      </c>
      <c r="M17" s="8">
        <v>800</v>
      </c>
      <c r="N17" s="8">
        <v>700</v>
      </c>
      <c r="O17" s="8">
        <v>1000</v>
      </c>
      <c r="P17" s="8">
        <v>700</v>
      </c>
      <c r="Q17" s="8">
        <v>1000</v>
      </c>
    </row>
    <row r="18" spans="1:17" s="8" customFormat="1" ht="15" customHeight="1">
      <c r="A18" s="11" t="s">
        <v>50</v>
      </c>
      <c r="B18" s="8" t="s">
        <v>51</v>
      </c>
      <c r="C18" s="8">
        <v>1150</v>
      </c>
      <c r="D18" s="8">
        <f t="shared" si="2"/>
        <v>1130</v>
      </c>
      <c r="E18" s="8">
        <f t="shared" si="0"/>
        <v>1127.2727272727273</v>
      </c>
      <c r="F18" s="12">
        <f t="shared" si="1"/>
        <v>-1.7391304347826093</v>
      </c>
      <c r="G18" s="15">
        <v>1000</v>
      </c>
      <c r="H18" s="8">
        <v>400</v>
      </c>
      <c r="I18" s="8">
        <v>1300</v>
      </c>
      <c r="J18" s="8">
        <v>1200</v>
      </c>
      <c r="K18" s="8">
        <v>900</v>
      </c>
      <c r="L18" s="8">
        <v>1000</v>
      </c>
      <c r="M18" s="8">
        <v>1100</v>
      </c>
      <c r="N18" s="8">
        <v>1200</v>
      </c>
      <c r="O18" s="8">
        <v>1500</v>
      </c>
      <c r="P18" s="8">
        <v>1600</v>
      </c>
      <c r="Q18" s="8">
        <v>1200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2"/>
        <v>1150</v>
      </c>
      <c r="E19" s="8">
        <f t="shared" si="0"/>
        <v>1145.4545454545455</v>
      </c>
      <c r="F19" s="12">
        <f t="shared" si="1"/>
        <v>0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500</v>
      </c>
      <c r="O19" s="8">
        <v>1000</v>
      </c>
      <c r="P19" s="8">
        <v>800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1400</v>
      </c>
      <c r="D20" s="8">
        <f t="shared" si="2"/>
        <v>1360</v>
      </c>
      <c r="E20" s="8">
        <f t="shared" si="0"/>
        <v>1363.6363636363637</v>
      </c>
      <c r="F20" s="12">
        <f t="shared" si="1"/>
        <v>-2.857142857142861</v>
      </c>
      <c r="G20" s="15">
        <v>1300</v>
      </c>
      <c r="H20" s="8">
        <v>1000</v>
      </c>
      <c r="I20" s="8">
        <v>1500</v>
      </c>
      <c r="J20" s="8">
        <v>900</v>
      </c>
      <c r="K20" s="8">
        <v>1000</v>
      </c>
      <c r="L20" s="8">
        <v>1500</v>
      </c>
      <c r="M20" s="8">
        <v>1200</v>
      </c>
      <c r="N20" s="15">
        <v>2000</v>
      </c>
      <c r="O20" s="8">
        <v>1500</v>
      </c>
      <c r="P20" s="8">
        <v>1100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15860</v>
      </c>
      <c r="D21" s="8">
        <f t="shared" si="2"/>
        <v>16450</v>
      </c>
      <c r="E21" s="8">
        <f t="shared" si="0"/>
        <v>16450</v>
      </c>
      <c r="F21" s="12">
        <f t="shared" si="1"/>
        <v>3.72005044136192</v>
      </c>
      <c r="G21" s="15">
        <v>20000</v>
      </c>
      <c r="H21" s="8">
        <v>15000</v>
      </c>
      <c r="I21" s="8" t="s">
        <v>198</v>
      </c>
      <c r="J21" s="8">
        <v>10000</v>
      </c>
      <c r="K21" s="8">
        <v>15000</v>
      </c>
      <c r="L21" s="15">
        <v>10000</v>
      </c>
      <c r="M21" s="8">
        <v>17000</v>
      </c>
      <c r="N21" s="8">
        <v>16000</v>
      </c>
      <c r="O21" s="8">
        <v>20000</v>
      </c>
      <c r="P21" s="15">
        <v>18500</v>
      </c>
      <c r="Q21" s="8">
        <v>23000</v>
      </c>
    </row>
    <row r="22" spans="1:17" s="8" customFormat="1" ht="15" customHeight="1">
      <c r="A22" s="11" t="s">
        <v>58</v>
      </c>
      <c r="B22" s="8" t="s">
        <v>59</v>
      </c>
      <c r="C22" s="8">
        <v>20820</v>
      </c>
      <c r="D22" s="8">
        <f t="shared" si="2"/>
        <v>20730</v>
      </c>
      <c r="E22" s="8">
        <f t="shared" si="0"/>
        <v>20727.272727272728</v>
      </c>
      <c r="F22" s="12">
        <f t="shared" si="1"/>
        <v>-0.43227665706051255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23000</v>
      </c>
      <c r="Q22" s="8">
        <v>19000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2"/>
        <v>5360</v>
      </c>
      <c r="E23" s="8">
        <f t="shared" si="0"/>
        <v>5363.636363636364</v>
      </c>
      <c r="F23" s="12">
        <f t="shared" si="1"/>
        <v>0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5500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4830</v>
      </c>
      <c r="D24" s="8">
        <f t="shared" si="2"/>
        <v>4760</v>
      </c>
      <c r="E24" s="8">
        <f t="shared" si="0"/>
        <v>4762.5</v>
      </c>
      <c r="F24" s="12">
        <f t="shared" si="1"/>
        <v>-1.4492753623188293</v>
      </c>
      <c r="G24" s="15">
        <v>4000</v>
      </c>
      <c r="H24" s="8" t="s">
        <v>198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6800</v>
      </c>
      <c r="O24" s="8">
        <v>6000</v>
      </c>
      <c r="P24" s="8">
        <v>6000</v>
      </c>
      <c r="Q24" s="15">
        <v>2000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2"/>
        <v>7150</v>
      </c>
      <c r="E25" s="8">
        <f t="shared" si="0"/>
        <v>7154.545454545455</v>
      </c>
      <c r="F25" s="12">
        <f t="shared" si="1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3820</v>
      </c>
      <c r="D26" s="8">
        <f t="shared" si="2"/>
        <v>3770</v>
      </c>
      <c r="E26" s="8">
        <f t="shared" si="0"/>
        <v>3772.7272727272725</v>
      </c>
      <c r="F26" s="12">
        <f t="shared" si="1"/>
        <v>-1.3089005235602116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5000</v>
      </c>
      <c r="N26" s="8">
        <v>4500</v>
      </c>
      <c r="O26" s="8">
        <v>4000</v>
      </c>
      <c r="P26" s="8">
        <v>4600</v>
      </c>
      <c r="Q26" s="8">
        <v>2700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2"/>
        <v>940</v>
      </c>
      <c r="E27" s="8">
        <f t="shared" si="0"/>
        <v>941.8181818181819</v>
      </c>
      <c r="F27" s="12">
        <f t="shared" si="1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870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2"/>
        <v>1250</v>
      </c>
      <c r="E28" s="8">
        <f t="shared" si="0"/>
        <v>1245.4545454545455</v>
      </c>
      <c r="F28" s="12">
        <f t="shared" si="1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1200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2"/>
        <v>7590</v>
      </c>
      <c r="E29" s="8">
        <f t="shared" si="0"/>
        <v>7594.545454545455</v>
      </c>
      <c r="F29" s="12">
        <f t="shared" si="1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2"/>
        <v>1130</v>
      </c>
      <c r="E30" s="8">
        <f t="shared" si="0"/>
        <v>1125.4545454545455</v>
      </c>
      <c r="F30" s="12">
        <f t="shared" si="1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2"/>
        <v>5210</v>
      </c>
      <c r="E31" s="8">
        <f t="shared" si="0"/>
        <v>5207.272727272727</v>
      </c>
      <c r="F31" s="12">
        <f t="shared" si="1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3550</v>
      </c>
      <c r="D32" s="8">
        <f t="shared" si="2"/>
        <v>3540</v>
      </c>
      <c r="E32" s="8">
        <f t="shared" si="0"/>
        <v>3543.6363636363635</v>
      </c>
      <c r="F32" s="12">
        <f t="shared" si="1"/>
        <v>-0.2816901408450718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3180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2"/>
        <v>990</v>
      </c>
      <c r="E33" s="8">
        <f t="shared" si="0"/>
        <v>990.9090909090909</v>
      </c>
      <c r="F33" s="12">
        <f t="shared" si="1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1020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2"/>
        <v>4730</v>
      </c>
      <c r="E34" s="8">
        <f t="shared" si="0"/>
        <v>4727.272727272727</v>
      </c>
      <c r="F34" s="12">
        <f t="shared" si="1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2"/>
        <v>4730</v>
      </c>
      <c r="E35" s="8">
        <f t="shared" si="0"/>
        <v>4727.272727272727</v>
      </c>
      <c r="F35" s="12">
        <f t="shared" si="1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2"/>
        <v>3590</v>
      </c>
      <c r="E36" s="8">
        <f t="shared" si="0"/>
        <v>3590.909090909091</v>
      </c>
      <c r="F36" s="12">
        <f t="shared" si="1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t="shared" si="2"/>
        <v>4640</v>
      </c>
      <c r="E37" s="8">
        <f aca="true" t="shared" si="3" ref="E37:E68">AVERAGE(G37:Q37)</f>
        <v>4636.363636363636</v>
      </c>
      <c r="F37" s="12">
        <f aca="true" t="shared" si="4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2"/>
        <v>7000</v>
      </c>
      <c r="E38" s="8">
        <f t="shared" si="3"/>
        <v>7000</v>
      </c>
      <c r="F38" s="12">
        <f t="shared" si="4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2"/>
        <v>3820</v>
      </c>
      <c r="E39" s="8">
        <f t="shared" si="3"/>
        <v>3818.181818181818</v>
      </c>
      <c r="F39" s="12">
        <f t="shared" si="4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2"/>
        <v>3860</v>
      </c>
      <c r="E40" s="8">
        <f t="shared" si="3"/>
        <v>3863.6363636363635</v>
      </c>
      <c r="F40" s="12">
        <f t="shared" si="4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2"/>
        <v>8450</v>
      </c>
      <c r="E41" s="8">
        <f t="shared" si="3"/>
        <v>8454.545454545454</v>
      </c>
      <c r="F41" s="12">
        <f t="shared" si="4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2"/>
        <v>4350</v>
      </c>
      <c r="E42" s="8">
        <f t="shared" si="3"/>
        <v>4345.454545454545</v>
      </c>
      <c r="F42" s="12">
        <f t="shared" si="4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2"/>
        <v>10270</v>
      </c>
      <c r="E43" s="8">
        <f t="shared" si="3"/>
        <v>10272.727272727272</v>
      </c>
      <c r="F43" s="12">
        <f t="shared" si="4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2"/>
        <v>9640</v>
      </c>
      <c r="E44" s="8">
        <f t="shared" si="3"/>
        <v>9636.363636363636</v>
      </c>
      <c r="F44" s="12">
        <f t="shared" si="4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10000</v>
      </c>
      <c r="D45" s="8">
        <f t="shared" si="2"/>
        <v>10000</v>
      </c>
      <c r="E45" s="8">
        <f t="shared" si="3"/>
        <v>10000</v>
      </c>
      <c r="F45" s="12">
        <f t="shared" si="4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2"/>
        <v>2770</v>
      </c>
      <c r="E46" s="8">
        <f t="shared" si="3"/>
        <v>2772.7272727272725</v>
      </c>
      <c r="F46" s="12">
        <f t="shared" si="4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2"/>
        <v>1860</v>
      </c>
      <c r="E47" s="8">
        <f t="shared" si="3"/>
        <v>1863.6363636363637</v>
      </c>
      <c r="F47" s="12">
        <f t="shared" si="4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2"/>
        <v>1640</v>
      </c>
      <c r="E48" s="8">
        <f t="shared" si="3"/>
        <v>1636.3636363636363</v>
      </c>
      <c r="F48" s="12">
        <f t="shared" si="4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2"/>
        <v>3000</v>
      </c>
      <c r="E49" s="8">
        <f t="shared" si="3"/>
        <v>3000</v>
      </c>
      <c r="F49" s="12">
        <f t="shared" si="4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2"/>
        <v>3450</v>
      </c>
      <c r="E50" s="8">
        <f t="shared" si="3"/>
        <v>3454.5454545454545</v>
      </c>
      <c r="F50" s="12">
        <f t="shared" si="4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2"/>
        <v>14360</v>
      </c>
      <c r="E51" s="8">
        <f t="shared" si="3"/>
        <v>14363.636363636364</v>
      </c>
      <c r="F51" s="12">
        <f t="shared" si="4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2"/>
        <v>10180</v>
      </c>
      <c r="E52" s="8">
        <f t="shared" si="3"/>
        <v>10181.818181818182</v>
      </c>
      <c r="F52" s="12">
        <f t="shared" si="4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2"/>
        <v>6770</v>
      </c>
      <c r="E53" s="8">
        <f t="shared" si="3"/>
        <v>6772.727272727273</v>
      </c>
      <c r="F53" s="12">
        <f t="shared" si="4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2"/>
        <v>8820</v>
      </c>
      <c r="E54" s="8">
        <f t="shared" si="3"/>
        <v>8818.181818181818</v>
      </c>
      <c r="F54" s="12">
        <f t="shared" si="4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2"/>
        <v>2450</v>
      </c>
      <c r="E55" s="8">
        <f t="shared" si="3"/>
        <v>2445.4545454545455</v>
      </c>
      <c r="F55" s="12">
        <f t="shared" si="4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2"/>
        <v>13540</v>
      </c>
      <c r="E56" s="8">
        <f t="shared" si="3"/>
        <v>13536.363636363636</v>
      </c>
      <c r="F56" s="12">
        <f t="shared" si="4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2"/>
        <v>2660</v>
      </c>
      <c r="E57" s="8">
        <f t="shared" si="3"/>
        <v>2663.6363636363635</v>
      </c>
      <c r="F57" s="12">
        <f t="shared" si="4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2"/>
        <v>2390</v>
      </c>
      <c r="E58" s="8">
        <f t="shared" si="3"/>
        <v>2390.909090909091</v>
      </c>
      <c r="F58" s="12">
        <f t="shared" si="4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2"/>
        <v>23910</v>
      </c>
      <c r="E59" s="8">
        <f t="shared" si="3"/>
        <v>23909.090909090908</v>
      </c>
      <c r="F59" s="12">
        <f t="shared" si="4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2"/>
        <v>49730</v>
      </c>
      <c r="E60" s="8">
        <f t="shared" si="3"/>
        <v>49727.27272727273</v>
      </c>
      <c r="F60" s="12">
        <f t="shared" si="4"/>
        <v>0.3632694248234145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32000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2"/>
        <v>5050</v>
      </c>
      <c r="E61" s="8">
        <f t="shared" si="3"/>
        <v>5045.454545454545</v>
      </c>
      <c r="F61" s="12">
        <f t="shared" si="4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2"/>
        <v>6910</v>
      </c>
      <c r="E62" s="8">
        <f t="shared" si="3"/>
        <v>6909.090909090909</v>
      </c>
      <c r="F62" s="12">
        <f t="shared" si="4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2"/>
        <v>9180</v>
      </c>
      <c r="E63" s="8">
        <f t="shared" si="3"/>
        <v>9181.818181818182</v>
      </c>
      <c r="F63" s="12">
        <f t="shared" si="4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2"/>
        <v>5910</v>
      </c>
      <c r="E64" s="8">
        <f t="shared" si="3"/>
        <v>5909.090909090909</v>
      </c>
      <c r="F64" s="12">
        <f t="shared" si="4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6180</v>
      </c>
      <c r="D65" s="8">
        <f t="shared" si="2"/>
        <v>6090</v>
      </c>
      <c r="E65" s="8">
        <f t="shared" si="3"/>
        <v>6090.909090909091</v>
      </c>
      <c r="F65" s="12">
        <f t="shared" si="4"/>
        <v>-1.4563106796116472</v>
      </c>
      <c r="G65" s="15">
        <v>5000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2"/>
        <v>22730</v>
      </c>
      <c r="E66" s="8">
        <f t="shared" si="3"/>
        <v>22727.272727272728</v>
      </c>
      <c r="F66" s="12">
        <f t="shared" si="4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2"/>
        <v>1320</v>
      </c>
      <c r="E67" s="8">
        <f t="shared" si="3"/>
        <v>1318.1818181818182</v>
      </c>
      <c r="F67" s="12">
        <f t="shared" si="4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2"/>
        <v>60000</v>
      </c>
      <c r="E68" s="8">
        <f t="shared" si="3"/>
        <v>60000</v>
      </c>
      <c r="F68" s="12">
        <f t="shared" si="4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t="shared" si="2"/>
        <v>24640</v>
      </c>
      <c r="E69" s="8">
        <f aca="true" t="shared" si="5" ref="E69:E93">AVERAGE(G69:Q69)</f>
        <v>24636.363636363636</v>
      </c>
      <c r="F69" s="12">
        <f aca="true" t="shared" si="6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aca="true" t="shared" si="7" ref="D70:D93">ROUND(E70,-1)</f>
        <v>3000</v>
      </c>
      <c r="E70" s="8">
        <f t="shared" si="5"/>
        <v>3000</v>
      </c>
      <c r="F70" s="12">
        <f t="shared" si="6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7"/>
        <v>2400</v>
      </c>
      <c r="E71" s="8">
        <f t="shared" si="5"/>
        <v>2400</v>
      </c>
      <c r="F71" s="12">
        <f t="shared" si="6"/>
        <v>0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7"/>
        <v>120000</v>
      </c>
      <c r="E72" s="8">
        <f t="shared" si="5"/>
        <v>120000</v>
      </c>
      <c r="F72" s="12">
        <f t="shared" si="6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7"/>
        <v>13550</v>
      </c>
      <c r="E73" s="8">
        <f t="shared" si="5"/>
        <v>13545.454545454546</v>
      </c>
      <c r="F73" s="12">
        <f t="shared" si="6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7"/>
        <v>5150</v>
      </c>
      <c r="E74" s="8">
        <f t="shared" si="5"/>
        <v>5154.545454545455</v>
      </c>
      <c r="F74" s="12">
        <f t="shared" si="6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7"/>
        <v>50000</v>
      </c>
      <c r="E75" s="8">
        <f t="shared" si="5"/>
        <v>50000</v>
      </c>
      <c r="F75" s="12">
        <f t="shared" si="6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7"/>
        <v>1120</v>
      </c>
      <c r="E76" s="8">
        <f t="shared" si="5"/>
        <v>1118.1818181818182</v>
      </c>
      <c r="F76" s="12">
        <f t="shared" si="6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7"/>
        <v>10270</v>
      </c>
      <c r="E77" s="8">
        <f t="shared" si="5"/>
        <v>10272.727272727272</v>
      </c>
      <c r="F77" s="12">
        <f t="shared" si="6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7"/>
        <v>7360</v>
      </c>
      <c r="E78" s="8">
        <f t="shared" si="5"/>
        <v>7363.636363636364</v>
      </c>
      <c r="F78" s="12">
        <f t="shared" si="6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7"/>
        <v>2180</v>
      </c>
      <c r="E79" s="8">
        <f t="shared" si="5"/>
        <v>2181.818181818182</v>
      </c>
      <c r="F79" s="12">
        <f t="shared" si="6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7"/>
        <v>7550</v>
      </c>
      <c r="E80" s="8">
        <f t="shared" si="5"/>
        <v>7545.454545454545</v>
      </c>
      <c r="F80" s="12">
        <f t="shared" si="6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7"/>
        <v>5360</v>
      </c>
      <c r="E81" s="8">
        <f t="shared" si="5"/>
        <v>5363.636363636364</v>
      </c>
      <c r="F81" s="12">
        <f t="shared" si="6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7"/>
        <v>0</v>
      </c>
      <c r="E82" s="8">
        <f t="shared" si="5"/>
        <v>0</v>
      </c>
      <c r="F82" s="12" t="e">
        <f t="shared" si="6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7"/>
        <v>3230</v>
      </c>
      <c r="E83" s="8">
        <f t="shared" si="5"/>
        <v>3227.2727272727275</v>
      </c>
      <c r="F83" s="12">
        <f t="shared" si="6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7"/>
        <v>2230</v>
      </c>
      <c r="E84" s="8">
        <f t="shared" si="5"/>
        <v>2227.2727272727275</v>
      </c>
      <c r="F84" s="12">
        <f t="shared" si="6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7"/>
        <v>170</v>
      </c>
      <c r="E85" s="8">
        <f t="shared" si="5"/>
        <v>174.54545454545453</v>
      </c>
      <c r="F85" s="12">
        <f t="shared" si="6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7"/>
        <v>330</v>
      </c>
      <c r="E86" s="8">
        <f t="shared" si="5"/>
        <v>326.3636363636364</v>
      </c>
      <c r="F86" s="12">
        <f t="shared" si="6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7"/>
        <v>790</v>
      </c>
      <c r="E87" s="8">
        <f t="shared" si="5"/>
        <v>794.5454545454545</v>
      </c>
      <c r="F87" s="12">
        <f t="shared" si="6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7"/>
        <v>15700</v>
      </c>
      <c r="E88" s="8">
        <f t="shared" si="5"/>
        <v>15696.363636363636</v>
      </c>
      <c r="F88" s="12">
        <f t="shared" si="6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7"/>
        <v>1920</v>
      </c>
      <c r="E89" s="8">
        <f t="shared" si="5"/>
        <v>1920</v>
      </c>
      <c r="F89" s="12">
        <f t="shared" si="6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7"/>
        <v>11720</v>
      </c>
      <c r="E90" s="8">
        <f t="shared" si="5"/>
        <v>11720</v>
      </c>
      <c r="F90" s="12">
        <f t="shared" si="6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7"/>
        <v>150</v>
      </c>
      <c r="E91" s="8">
        <f t="shared" si="5"/>
        <v>150</v>
      </c>
      <c r="F91" s="12">
        <f t="shared" si="6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7"/>
        <v>500</v>
      </c>
      <c r="E92" s="8">
        <f t="shared" si="5"/>
        <v>500</v>
      </c>
      <c r="F92" s="12">
        <f t="shared" si="6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7"/>
        <v>600</v>
      </c>
      <c r="E93" s="8">
        <f t="shared" si="5"/>
        <v>600</v>
      </c>
      <c r="F93" s="12">
        <f t="shared" si="6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spans="4:7" ht="13.5">
      <c r="D94" s="8"/>
      <c r="G94" s="16"/>
    </row>
    <row r="95" ht="13.5">
      <c r="D95" s="8"/>
    </row>
    <row r="96" ht="13.5">
      <c r="D96" s="8"/>
    </row>
    <row r="97" ht="13.5">
      <c r="D97" s="8"/>
    </row>
    <row r="98" ht="13.5">
      <c r="D98" s="8"/>
    </row>
    <row r="99" ht="13.5">
      <c r="D99" s="8"/>
    </row>
    <row r="100" ht="13.5">
      <c r="D100" s="8"/>
    </row>
    <row r="101" ht="13.5">
      <c r="D101" s="8"/>
    </row>
    <row r="102" ht="13.5">
      <c r="D102" s="8"/>
    </row>
    <row r="103" ht="13.5">
      <c r="D103" s="8"/>
    </row>
    <row r="104" ht="13.5">
      <c r="D104" s="8"/>
    </row>
    <row r="105" ht="13.5">
      <c r="D105" s="8"/>
    </row>
    <row r="106" ht="13.5">
      <c r="D106" s="8"/>
    </row>
    <row r="107" ht="13.5">
      <c r="D107" s="8"/>
    </row>
    <row r="108" ht="13.5">
      <c r="D108" s="8"/>
    </row>
    <row r="109" ht="13.5">
      <c r="D109" s="8"/>
    </row>
    <row r="110" ht="13.5">
      <c r="D110" s="8"/>
    </row>
    <row r="111" ht="13.5">
      <c r="D111" s="8"/>
    </row>
    <row r="112" ht="13.5">
      <c r="D112" s="8"/>
    </row>
    <row r="113" ht="13.5">
      <c r="D113" s="8"/>
    </row>
    <row r="114" ht="13.5">
      <c r="D114" s="8"/>
    </row>
    <row r="115" ht="13.5">
      <c r="D115" s="8"/>
    </row>
    <row r="116" ht="13.5">
      <c r="D116" s="8"/>
    </row>
    <row r="117" ht="13.5">
      <c r="D117" s="8"/>
    </row>
    <row r="118" ht="13.5">
      <c r="D118" s="8"/>
    </row>
    <row r="119" ht="13.5">
      <c r="D119" s="8"/>
    </row>
    <row r="120" ht="13.5">
      <c r="D120" s="8"/>
    </row>
    <row r="121" ht="13.5">
      <c r="D121" s="8"/>
    </row>
    <row r="122" ht="13.5">
      <c r="D122" s="8"/>
    </row>
    <row r="123" ht="13.5">
      <c r="D123" s="8"/>
    </row>
    <row r="124" ht="13.5">
      <c r="D124" s="8"/>
    </row>
    <row r="125" ht="13.5">
      <c r="D125" s="8"/>
    </row>
    <row r="126" ht="13.5">
      <c r="D126" s="8"/>
    </row>
    <row r="127" ht="13.5">
      <c r="D127" s="8"/>
    </row>
    <row r="128" ht="13.5">
      <c r="D128" s="8"/>
    </row>
    <row r="129" ht="13.5">
      <c r="D129" s="8"/>
    </row>
    <row r="130" ht="13.5">
      <c r="D130" s="8"/>
    </row>
    <row r="131" ht="13.5">
      <c r="D131" s="8"/>
    </row>
    <row r="132" ht="13.5">
      <c r="D132" s="8"/>
    </row>
    <row r="133" ht="13.5">
      <c r="D133" s="8"/>
    </row>
    <row r="134" ht="13.5">
      <c r="D134" s="8"/>
    </row>
    <row r="135" ht="13.5">
      <c r="D135" s="8"/>
    </row>
    <row r="136" ht="13.5">
      <c r="D136" s="8"/>
    </row>
    <row r="137" ht="13.5">
      <c r="D137" s="8"/>
    </row>
    <row r="138" ht="13.5">
      <c r="D138" s="8"/>
    </row>
    <row r="139" ht="13.5">
      <c r="D139" s="8"/>
    </row>
    <row r="140" ht="13.5">
      <c r="D140" s="8"/>
    </row>
    <row r="141" ht="13.5">
      <c r="D141" s="8"/>
    </row>
    <row r="142" ht="13.5">
      <c r="D142" s="8"/>
    </row>
    <row r="143" ht="13.5">
      <c r="D143" s="8"/>
    </row>
    <row r="144" ht="13.5">
      <c r="D144" s="8"/>
    </row>
    <row r="145" ht="13.5">
      <c r="D145" s="8"/>
    </row>
    <row r="146" ht="13.5">
      <c r="D146" s="8"/>
    </row>
    <row r="147" ht="13.5">
      <c r="D147" s="8"/>
    </row>
    <row r="148" ht="13.5">
      <c r="D148" s="8"/>
    </row>
    <row r="149" ht="13.5">
      <c r="D149" s="8"/>
    </row>
    <row r="150" ht="13.5">
      <c r="D150" s="8"/>
    </row>
    <row r="151" ht="13.5">
      <c r="D151" s="8"/>
    </row>
    <row r="152" ht="13.5">
      <c r="D152" s="8"/>
    </row>
    <row r="153" ht="13.5">
      <c r="D153" s="8"/>
    </row>
    <row r="154" ht="13.5">
      <c r="D154" s="8"/>
    </row>
    <row r="155" ht="13.5">
      <c r="D155" s="8"/>
    </row>
    <row r="156" ht="13.5">
      <c r="D156" s="8"/>
    </row>
    <row r="157" ht="13.5">
      <c r="D157" s="8"/>
    </row>
    <row r="158" ht="13.5">
      <c r="D158" s="8"/>
    </row>
    <row r="159" ht="13.5">
      <c r="D159" s="8"/>
    </row>
    <row r="160" ht="13.5">
      <c r="D160" s="8"/>
    </row>
    <row r="161" ht="13.5">
      <c r="D161" s="8"/>
    </row>
    <row r="162" ht="13.5">
      <c r="D162" s="8"/>
    </row>
    <row r="163" ht="13.5">
      <c r="D163" s="8"/>
    </row>
    <row r="164" ht="13.5">
      <c r="D164" s="8"/>
    </row>
    <row r="165" ht="13.5">
      <c r="D165" s="8"/>
    </row>
    <row r="166" ht="13.5">
      <c r="D166" s="8"/>
    </row>
    <row r="167" ht="13.5">
      <c r="D167" s="8"/>
    </row>
    <row r="168" ht="13.5">
      <c r="D168" s="8"/>
    </row>
    <row r="169" ht="13.5">
      <c r="D169" s="8"/>
    </row>
    <row r="170" ht="13.5">
      <c r="D170" s="8"/>
    </row>
    <row r="171" ht="13.5">
      <c r="D171" s="8"/>
    </row>
    <row r="172" ht="13.5">
      <c r="D172" s="8"/>
    </row>
    <row r="173" ht="13.5">
      <c r="D173" s="8"/>
    </row>
    <row r="174" ht="13.5">
      <c r="D174" s="8"/>
    </row>
    <row r="175" ht="13.5">
      <c r="D175" s="8"/>
    </row>
    <row r="176" ht="13.5">
      <c r="D176" s="8"/>
    </row>
    <row r="177" ht="13.5">
      <c r="D177" s="8"/>
    </row>
    <row r="178" ht="13.5">
      <c r="D178" s="8"/>
    </row>
    <row r="179" ht="13.5">
      <c r="D179" s="8"/>
    </row>
    <row r="180" ht="13.5">
      <c r="D180" s="8"/>
    </row>
    <row r="181" ht="13.5">
      <c r="D181" s="8"/>
    </row>
    <row r="182" ht="13.5">
      <c r="D182" s="8"/>
    </row>
    <row r="183" ht="13.5">
      <c r="D183" s="8"/>
    </row>
    <row r="184" ht="13.5">
      <c r="D184" s="8"/>
    </row>
    <row r="185" ht="13.5">
      <c r="D185" s="8"/>
    </row>
    <row r="186" ht="13.5">
      <c r="D186" s="8"/>
    </row>
    <row r="187" ht="13.5">
      <c r="D187" s="8"/>
    </row>
    <row r="188" ht="13.5">
      <c r="D188" s="8"/>
    </row>
    <row r="189" ht="13.5">
      <c r="D189" s="8"/>
    </row>
    <row r="190" ht="13.5">
      <c r="D190" s="8"/>
    </row>
    <row r="191" ht="13.5">
      <c r="D191" s="8"/>
    </row>
    <row r="192" ht="13.5">
      <c r="D192" s="8"/>
    </row>
    <row r="193" ht="13.5">
      <c r="D193" s="8"/>
    </row>
    <row r="194" ht="13.5">
      <c r="D194" s="8"/>
    </row>
    <row r="195" ht="13.5">
      <c r="D195" s="8"/>
    </row>
    <row r="196" ht="13.5">
      <c r="D196" s="8"/>
    </row>
    <row r="197" ht="13.5">
      <c r="D197" s="8"/>
    </row>
    <row r="198" ht="13.5">
      <c r="D198" s="8"/>
    </row>
    <row r="199" ht="13.5">
      <c r="D199" s="8"/>
    </row>
    <row r="200" ht="13.5">
      <c r="D200" s="8"/>
    </row>
    <row r="201" ht="13.5">
      <c r="D201" s="8"/>
    </row>
    <row r="202" ht="13.5">
      <c r="D202" s="8"/>
    </row>
    <row r="203" ht="13.5">
      <c r="D203" s="8"/>
    </row>
    <row r="204" ht="13.5">
      <c r="D204" s="8"/>
    </row>
    <row r="205" ht="13.5">
      <c r="D205" s="8"/>
    </row>
    <row r="206" ht="13.5">
      <c r="D206" s="8"/>
    </row>
    <row r="207" ht="13.5">
      <c r="D207" s="8"/>
    </row>
    <row r="208" ht="13.5">
      <c r="D208" s="8"/>
    </row>
    <row r="209" ht="13.5">
      <c r="D209" s="8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94"/>
  <sheetViews>
    <sheetView showGridLines="0" zoomScale="110" zoomScaleNormal="110" zoomScaleSheetLayoutView="100" workbookViewId="0" topLeftCell="A1">
      <pane xSplit="6" ySplit="4" topLeftCell="M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21484375" style="14" customWidth="1"/>
    <col min="2" max="2" width="19.88671875" style="2" customWidth="1"/>
    <col min="3" max="3" width="6.99609375" style="2" customWidth="1"/>
    <col min="4" max="4" width="6.5546875" style="2" customWidth="1"/>
    <col min="5" max="5" width="7.77734375" style="2" hidden="1" customWidth="1"/>
    <col min="6" max="6" width="5.1054687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>ROUND(E5,-1)</f>
        <v>43000</v>
      </c>
      <c r="E5" s="8">
        <f aca="true" t="shared" si="0" ref="E5:E36">AVERAGE(G5:Q5)</f>
        <v>43000</v>
      </c>
      <c r="F5" s="12">
        <f aca="true" t="shared" si="1" ref="F5:F36">D5/C5*100-100</f>
        <v>-0.20886516593176907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38000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aca="true" t="shared" si="2" ref="D6:D69">ROUND(E6,-1)</f>
        <v>2150</v>
      </c>
      <c r="E6" s="8">
        <f t="shared" si="0"/>
        <v>2150</v>
      </c>
      <c r="F6" s="12">
        <f t="shared" si="1"/>
        <v>0.46728971962618004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2600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8010</v>
      </c>
      <c r="D7" s="8">
        <f t="shared" si="2"/>
        <v>7960</v>
      </c>
      <c r="E7" s="8">
        <f t="shared" si="0"/>
        <v>7964.545454545455</v>
      </c>
      <c r="F7" s="12">
        <f t="shared" si="1"/>
        <v>-0.6242197253433233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8500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15360</v>
      </c>
      <c r="D8" s="8">
        <f t="shared" si="2"/>
        <v>15360</v>
      </c>
      <c r="E8" s="8">
        <f t="shared" si="0"/>
        <v>15359.09090909091</v>
      </c>
      <c r="F8" s="12">
        <f t="shared" si="1"/>
        <v>0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2"/>
        <v>6920</v>
      </c>
      <c r="E9" s="8">
        <f t="shared" si="0"/>
        <v>6915.454545454545</v>
      </c>
      <c r="F9" s="12">
        <f t="shared" si="1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4370</v>
      </c>
      <c r="D10" s="8">
        <f t="shared" si="2"/>
        <v>4400</v>
      </c>
      <c r="E10" s="8">
        <f t="shared" si="0"/>
        <v>4400</v>
      </c>
      <c r="F10" s="12">
        <f t="shared" si="1"/>
        <v>0.6864988558352536</v>
      </c>
      <c r="G10" s="15">
        <v>4000</v>
      </c>
      <c r="H10" s="8">
        <v>4300</v>
      </c>
      <c r="I10" s="8">
        <v>3000</v>
      </c>
      <c r="J10" s="8">
        <v>3000</v>
      </c>
      <c r="K10" s="8">
        <v>3800</v>
      </c>
      <c r="L10" s="8">
        <v>6000</v>
      </c>
      <c r="M10" s="8">
        <v>4300</v>
      </c>
      <c r="N10" s="8">
        <v>4000</v>
      </c>
      <c r="O10" s="8">
        <v>5500</v>
      </c>
      <c r="P10" s="15">
        <v>5800</v>
      </c>
      <c r="Q10" s="8">
        <v>4700</v>
      </c>
    </row>
    <row r="11" spans="1:17" s="8" customFormat="1" ht="15" customHeight="1">
      <c r="A11" s="11" t="s">
        <v>36</v>
      </c>
      <c r="B11" s="8" t="s">
        <v>37</v>
      </c>
      <c r="C11" s="8">
        <v>1720</v>
      </c>
      <c r="D11" s="8">
        <f t="shared" si="2"/>
        <v>1660</v>
      </c>
      <c r="E11" s="8">
        <f t="shared" si="0"/>
        <v>1657.2727272727273</v>
      </c>
      <c r="F11" s="12">
        <f t="shared" si="1"/>
        <v>-3.4883720930232442</v>
      </c>
      <c r="G11" s="15">
        <v>1330</v>
      </c>
      <c r="H11" s="8">
        <v>1400</v>
      </c>
      <c r="I11" s="8">
        <v>1800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2000</v>
      </c>
      <c r="P11" s="8">
        <v>2200</v>
      </c>
      <c r="Q11" s="8">
        <v>1600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2"/>
        <v>80000</v>
      </c>
      <c r="E12" s="8">
        <f t="shared" si="0"/>
        <v>80000</v>
      </c>
      <c r="F12" s="12">
        <f t="shared" si="1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3550</v>
      </c>
      <c r="D13" s="8">
        <f t="shared" si="2"/>
        <v>3590</v>
      </c>
      <c r="E13" s="8">
        <f t="shared" si="0"/>
        <v>3590.909090909091</v>
      </c>
      <c r="F13" s="12">
        <f t="shared" si="1"/>
        <v>1.1267605633802873</v>
      </c>
      <c r="G13" s="15">
        <v>3000</v>
      </c>
      <c r="H13" s="8">
        <v>3000</v>
      </c>
      <c r="I13" s="8">
        <v>4000</v>
      </c>
      <c r="J13" s="8">
        <v>4000</v>
      </c>
      <c r="K13" s="8">
        <v>4500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3230</v>
      </c>
      <c r="D14" s="8">
        <f t="shared" si="2"/>
        <v>3210</v>
      </c>
      <c r="E14" s="8">
        <f t="shared" si="0"/>
        <v>3209.090909090909</v>
      </c>
      <c r="F14" s="12">
        <f t="shared" si="1"/>
        <v>-0.6191950464396285</v>
      </c>
      <c r="G14" s="15">
        <v>2500</v>
      </c>
      <c r="H14" s="8">
        <v>3500</v>
      </c>
      <c r="I14" s="8">
        <v>3500</v>
      </c>
      <c r="J14" s="8">
        <v>4000</v>
      </c>
      <c r="K14" s="8">
        <v>3000</v>
      </c>
      <c r="L14" s="8">
        <v>5000</v>
      </c>
      <c r="M14" s="8">
        <v>3000</v>
      </c>
      <c r="N14" s="8">
        <v>2500</v>
      </c>
      <c r="O14" s="8">
        <v>2500</v>
      </c>
      <c r="P14" s="8">
        <v>2500</v>
      </c>
      <c r="Q14" s="15">
        <v>3300</v>
      </c>
    </row>
    <row r="15" spans="1:17" s="8" customFormat="1" ht="15" customHeight="1">
      <c r="A15" s="11" t="s">
        <v>44</v>
      </c>
      <c r="B15" s="8" t="s">
        <v>45</v>
      </c>
      <c r="C15" s="8">
        <v>13680</v>
      </c>
      <c r="D15" s="8">
        <f t="shared" si="2"/>
        <v>13590</v>
      </c>
      <c r="E15" s="8">
        <f t="shared" si="0"/>
        <v>13590.90909090909</v>
      </c>
      <c r="F15" s="12">
        <f t="shared" si="1"/>
        <v>-0.6578947368420955</v>
      </c>
      <c r="G15" s="15">
        <v>16000</v>
      </c>
      <c r="H15" s="8">
        <v>17000</v>
      </c>
      <c r="I15" s="8">
        <v>13000</v>
      </c>
      <c r="J15" s="8">
        <v>15000</v>
      </c>
      <c r="K15" s="8">
        <v>15000</v>
      </c>
      <c r="L15" s="8">
        <v>10000</v>
      </c>
      <c r="M15" s="8">
        <v>12500</v>
      </c>
      <c r="N15" s="8">
        <v>15000</v>
      </c>
      <c r="O15" s="8">
        <v>10000</v>
      </c>
      <c r="P15" s="8">
        <v>20000</v>
      </c>
      <c r="Q15" s="8">
        <v>6000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2"/>
        <v>5640</v>
      </c>
      <c r="E16" s="8">
        <f t="shared" si="0"/>
        <v>5636.363636363636</v>
      </c>
      <c r="F16" s="12">
        <f t="shared" si="1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740</v>
      </c>
      <c r="D17" s="8">
        <f t="shared" si="2"/>
        <v>790</v>
      </c>
      <c r="E17" s="8">
        <f t="shared" si="0"/>
        <v>786.3636363636364</v>
      </c>
      <c r="F17" s="12">
        <f t="shared" si="1"/>
        <v>6.756756756756758</v>
      </c>
      <c r="G17" s="15">
        <v>500</v>
      </c>
      <c r="H17" s="8">
        <v>750</v>
      </c>
      <c r="I17" s="8">
        <v>800</v>
      </c>
      <c r="J17" s="8">
        <v>900</v>
      </c>
      <c r="K17" s="8">
        <v>900</v>
      </c>
      <c r="L17" s="8">
        <v>600</v>
      </c>
      <c r="M17" s="8">
        <v>800</v>
      </c>
      <c r="N17" s="8">
        <v>700</v>
      </c>
      <c r="O17" s="8">
        <v>1000</v>
      </c>
      <c r="P17" s="8">
        <v>700</v>
      </c>
      <c r="Q17" s="8">
        <v>1000</v>
      </c>
    </row>
    <row r="18" spans="1:17" s="8" customFormat="1" ht="15" customHeight="1">
      <c r="A18" s="11" t="s">
        <v>50</v>
      </c>
      <c r="B18" s="8" t="s">
        <v>51</v>
      </c>
      <c r="C18" s="8">
        <v>1130</v>
      </c>
      <c r="D18" s="8">
        <f t="shared" si="2"/>
        <v>1140</v>
      </c>
      <c r="E18" s="8">
        <f t="shared" si="0"/>
        <v>1140.909090909091</v>
      </c>
      <c r="F18" s="12">
        <f t="shared" si="1"/>
        <v>0.8849557522123916</v>
      </c>
      <c r="G18" s="15">
        <v>1000</v>
      </c>
      <c r="H18" s="8">
        <v>450</v>
      </c>
      <c r="I18" s="8">
        <v>1300</v>
      </c>
      <c r="J18" s="8">
        <v>1200</v>
      </c>
      <c r="K18" s="8">
        <v>900</v>
      </c>
      <c r="L18" s="8">
        <v>1000</v>
      </c>
      <c r="M18" s="8">
        <v>1100</v>
      </c>
      <c r="N18" s="8">
        <v>1500</v>
      </c>
      <c r="O18" s="8">
        <v>1500</v>
      </c>
      <c r="P18" s="8">
        <v>1500</v>
      </c>
      <c r="Q18" s="8">
        <v>1100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2"/>
        <v>1150</v>
      </c>
      <c r="E19" s="8">
        <f t="shared" si="0"/>
        <v>1145.4545454545455</v>
      </c>
      <c r="F19" s="12">
        <f t="shared" si="1"/>
        <v>0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500</v>
      </c>
      <c r="O19" s="8">
        <v>1000</v>
      </c>
      <c r="P19" s="8">
        <v>800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1360</v>
      </c>
      <c r="D20" s="8">
        <f t="shared" si="2"/>
        <v>1350</v>
      </c>
      <c r="E20" s="8">
        <f t="shared" si="0"/>
        <v>1354.5454545454545</v>
      </c>
      <c r="F20" s="12">
        <f t="shared" si="1"/>
        <v>-0.735294117647058</v>
      </c>
      <c r="G20" s="15">
        <v>1300</v>
      </c>
      <c r="H20" s="8">
        <v>1000</v>
      </c>
      <c r="I20" s="8">
        <v>1500</v>
      </c>
      <c r="J20" s="8">
        <v>900</v>
      </c>
      <c r="K20" s="8">
        <v>1000</v>
      </c>
      <c r="L20" s="8">
        <v>1500</v>
      </c>
      <c r="M20" s="8">
        <v>1200</v>
      </c>
      <c r="N20" s="15">
        <v>2000</v>
      </c>
      <c r="O20" s="8">
        <v>1500</v>
      </c>
      <c r="P20" s="8">
        <v>1000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16140</v>
      </c>
      <c r="D21" s="8">
        <f t="shared" si="2"/>
        <v>16090</v>
      </c>
      <c r="E21" s="8">
        <f t="shared" si="0"/>
        <v>16090.90909090909</v>
      </c>
      <c r="F21" s="12">
        <f t="shared" si="1"/>
        <v>-0.30978934324659235</v>
      </c>
      <c r="G21" s="15">
        <v>20000</v>
      </c>
      <c r="H21" s="8">
        <v>15000</v>
      </c>
      <c r="I21" s="8">
        <v>13000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16000</v>
      </c>
      <c r="O21" s="8">
        <v>20000</v>
      </c>
      <c r="P21" s="15">
        <v>20000</v>
      </c>
      <c r="Q21" s="8">
        <v>21000</v>
      </c>
    </row>
    <row r="22" spans="1:17" s="8" customFormat="1" ht="15" customHeight="1">
      <c r="A22" s="11" t="s">
        <v>58</v>
      </c>
      <c r="B22" s="8" t="s">
        <v>59</v>
      </c>
      <c r="C22" s="8">
        <v>20730</v>
      </c>
      <c r="D22" s="8">
        <f t="shared" si="2"/>
        <v>21090</v>
      </c>
      <c r="E22" s="8">
        <f t="shared" si="0"/>
        <v>21090.909090909092</v>
      </c>
      <c r="F22" s="12">
        <f t="shared" si="1"/>
        <v>1.7366136034732307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26000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2"/>
        <v>5360</v>
      </c>
      <c r="E23" s="8">
        <f t="shared" si="0"/>
        <v>5363.636363636364</v>
      </c>
      <c r="F23" s="12">
        <f t="shared" si="1"/>
        <v>0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5500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4760</v>
      </c>
      <c r="D24" s="8">
        <f t="shared" si="2"/>
        <v>4830</v>
      </c>
      <c r="E24" s="8">
        <f t="shared" si="0"/>
        <v>4825</v>
      </c>
      <c r="F24" s="12">
        <f t="shared" si="1"/>
        <v>1.470588235294116</v>
      </c>
      <c r="G24" s="15">
        <v>4000</v>
      </c>
      <c r="H24" s="8" t="s">
        <v>198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6800</v>
      </c>
      <c r="O24" s="8">
        <v>6000</v>
      </c>
      <c r="P24" s="8">
        <v>6500</v>
      </c>
      <c r="Q24" s="15">
        <v>2000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2"/>
        <v>7150</v>
      </c>
      <c r="E25" s="8">
        <f t="shared" si="0"/>
        <v>7154.545454545455</v>
      </c>
      <c r="F25" s="12">
        <f t="shared" si="1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3770</v>
      </c>
      <c r="D26" s="8">
        <f t="shared" si="2"/>
        <v>3770</v>
      </c>
      <c r="E26" s="8">
        <f t="shared" si="0"/>
        <v>3772.7272727272725</v>
      </c>
      <c r="F26" s="12">
        <f t="shared" si="1"/>
        <v>0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5000</v>
      </c>
      <c r="N26" s="8">
        <v>4500</v>
      </c>
      <c r="O26" s="8">
        <v>4000</v>
      </c>
      <c r="P26" s="8">
        <v>4600</v>
      </c>
      <c r="Q26" s="8">
        <v>2700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2"/>
        <v>940</v>
      </c>
      <c r="E27" s="8">
        <f t="shared" si="0"/>
        <v>941.8181818181819</v>
      </c>
      <c r="F27" s="12">
        <f t="shared" si="1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870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2"/>
        <v>1240</v>
      </c>
      <c r="E28" s="8">
        <f t="shared" si="0"/>
        <v>1243.6363636363637</v>
      </c>
      <c r="F28" s="12">
        <f t="shared" si="1"/>
        <v>-0.7999999999999972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1180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2"/>
        <v>7590</v>
      </c>
      <c r="E29" s="8">
        <f t="shared" si="0"/>
        <v>7585.454545454545</v>
      </c>
      <c r="F29" s="12">
        <f t="shared" si="1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7700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2"/>
        <v>1130</v>
      </c>
      <c r="E30" s="8">
        <f t="shared" si="0"/>
        <v>1125.4545454545455</v>
      </c>
      <c r="F30" s="12">
        <f t="shared" si="1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2"/>
        <v>5210</v>
      </c>
      <c r="E31" s="8">
        <f t="shared" si="0"/>
        <v>5209.090909090909</v>
      </c>
      <c r="F31" s="12">
        <f t="shared" si="1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4980</v>
      </c>
    </row>
    <row r="32" spans="1:17" s="8" customFormat="1" ht="15" customHeight="1">
      <c r="A32" s="11" t="s">
        <v>78</v>
      </c>
      <c r="B32" s="8" t="s">
        <v>79</v>
      </c>
      <c r="C32" s="8">
        <v>3540</v>
      </c>
      <c r="D32" s="8">
        <f t="shared" si="2"/>
        <v>3590</v>
      </c>
      <c r="E32" s="8">
        <f t="shared" si="0"/>
        <v>3591.818181818182</v>
      </c>
      <c r="F32" s="12">
        <f t="shared" si="1"/>
        <v>1.4124293785310726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3500</v>
      </c>
      <c r="N32" s="8">
        <v>3800</v>
      </c>
      <c r="O32" s="8">
        <v>3750</v>
      </c>
      <c r="P32" s="8">
        <v>3700</v>
      </c>
      <c r="Q32" s="8">
        <v>3160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2"/>
        <v>990</v>
      </c>
      <c r="E33" s="8">
        <f t="shared" si="0"/>
        <v>990</v>
      </c>
      <c r="F33" s="12">
        <f t="shared" si="1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1010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2"/>
        <v>4730</v>
      </c>
      <c r="E34" s="8">
        <f t="shared" si="0"/>
        <v>4727.272727272727</v>
      </c>
      <c r="F34" s="12">
        <f t="shared" si="1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2"/>
        <v>4730</v>
      </c>
      <c r="E35" s="8">
        <f t="shared" si="0"/>
        <v>4727.272727272727</v>
      </c>
      <c r="F35" s="12">
        <f t="shared" si="1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2"/>
        <v>3590</v>
      </c>
      <c r="E36" s="8">
        <f t="shared" si="0"/>
        <v>3590.909090909091</v>
      </c>
      <c r="F36" s="12">
        <f t="shared" si="1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t="shared" si="2"/>
        <v>4640</v>
      </c>
      <c r="E37" s="8">
        <f aca="true" t="shared" si="3" ref="E37:E68">AVERAGE(G37:Q37)</f>
        <v>4636.363636363636</v>
      </c>
      <c r="F37" s="12">
        <f aca="true" t="shared" si="4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2"/>
        <v>7000</v>
      </c>
      <c r="E38" s="8">
        <f t="shared" si="3"/>
        <v>7000</v>
      </c>
      <c r="F38" s="12">
        <f t="shared" si="4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2"/>
        <v>3820</v>
      </c>
      <c r="E39" s="8">
        <f t="shared" si="3"/>
        <v>3818.181818181818</v>
      </c>
      <c r="F39" s="12">
        <f t="shared" si="4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2"/>
        <v>3860</v>
      </c>
      <c r="E40" s="8">
        <f t="shared" si="3"/>
        <v>3863.6363636363635</v>
      </c>
      <c r="F40" s="12">
        <f t="shared" si="4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2"/>
        <v>8450</v>
      </c>
      <c r="E41" s="8">
        <f t="shared" si="3"/>
        <v>8454.545454545454</v>
      </c>
      <c r="F41" s="12">
        <f t="shared" si="4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2"/>
        <v>4350</v>
      </c>
      <c r="E42" s="8">
        <f t="shared" si="3"/>
        <v>4345.454545454545</v>
      </c>
      <c r="F42" s="12">
        <f t="shared" si="4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2"/>
        <v>10270</v>
      </c>
      <c r="E43" s="8">
        <f t="shared" si="3"/>
        <v>10272.727272727272</v>
      </c>
      <c r="F43" s="12">
        <f t="shared" si="4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2"/>
        <v>9640</v>
      </c>
      <c r="E44" s="8">
        <f t="shared" si="3"/>
        <v>9636.363636363636</v>
      </c>
      <c r="F44" s="12">
        <f t="shared" si="4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10000</v>
      </c>
      <c r="D45" s="8">
        <f t="shared" si="2"/>
        <v>10180</v>
      </c>
      <c r="E45" s="8">
        <f t="shared" si="3"/>
        <v>10181.818181818182</v>
      </c>
      <c r="F45" s="12">
        <f t="shared" si="4"/>
        <v>1.7999999999999972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12000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2"/>
        <v>2770</v>
      </c>
      <c r="E46" s="8">
        <f t="shared" si="3"/>
        <v>2772.7272727272725</v>
      </c>
      <c r="F46" s="12">
        <f t="shared" si="4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2"/>
        <v>1860</v>
      </c>
      <c r="E47" s="8">
        <f t="shared" si="3"/>
        <v>1863.6363636363637</v>
      </c>
      <c r="F47" s="12">
        <f t="shared" si="4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2"/>
        <v>1640</v>
      </c>
      <c r="E48" s="8">
        <f t="shared" si="3"/>
        <v>1636.3636363636363</v>
      </c>
      <c r="F48" s="12">
        <f t="shared" si="4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2"/>
        <v>3000</v>
      </c>
      <c r="E49" s="8">
        <f t="shared" si="3"/>
        <v>3000</v>
      </c>
      <c r="F49" s="12">
        <f t="shared" si="4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2"/>
        <v>3450</v>
      </c>
      <c r="E50" s="8">
        <f t="shared" si="3"/>
        <v>3454.5454545454545</v>
      </c>
      <c r="F50" s="12">
        <f t="shared" si="4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2"/>
        <v>14360</v>
      </c>
      <c r="E51" s="8">
        <f t="shared" si="3"/>
        <v>14363.636363636364</v>
      </c>
      <c r="F51" s="12">
        <f t="shared" si="4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2"/>
        <v>10180</v>
      </c>
      <c r="E52" s="8">
        <f t="shared" si="3"/>
        <v>10181.818181818182</v>
      </c>
      <c r="F52" s="12">
        <f t="shared" si="4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2"/>
        <v>6770</v>
      </c>
      <c r="E53" s="8">
        <f t="shared" si="3"/>
        <v>6772.727272727273</v>
      </c>
      <c r="F53" s="12">
        <f t="shared" si="4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2"/>
        <v>8820</v>
      </c>
      <c r="E54" s="8">
        <f t="shared" si="3"/>
        <v>8818.181818181818</v>
      </c>
      <c r="F54" s="12">
        <f t="shared" si="4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2"/>
        <v>2450</v>
      </c>
      <c r="E55" s="8">
        <f t="shared" si="3"/>
        <v>2445.4545454545455</v>
      </c>
      <c r="F55" s="12">
        <f t="shared" si="4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2"/>
        <v>13540</v>
      </c>
      <c r="E56" s="8">
        <f t="shared" si="3"/>
        <v>13536.363636363636</v>
      </c>
      <c r="F56" s="12">
        <f t="shared" si="4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2"/>
        <v>2660</v>
      </c>
      <c r="E57" s="8">
        <f t="shared" si="3"/>
        <v>2663.6363636363635</v>
      </c>
      <c r="F57" s="12">
        <f t="shared" si="4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2"/>
        <v>2390</v>
      </c>
      <c r="E58" s="8">
        <f t="shared" si="3"/>
        <v>2390.909090909091</v>
      </c>
      <c r="F58" s="12">
        <f t="shared" si="4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2"/>
        <v>23910</v>
      </c>
      <c r="E59" s="8">
        <f t="shared" si="3"/>
        <v>23909.090909090908</v>
      </c>
      <c r="F59" s="12">
        <f t="shared" si="4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49730</v>
      </c>
      <c r="D60" s="8">
        <f t="shared" si="2"/>
        <v>49550</v>
      </c>
      <c r="E60" s="8">
        <f t="shared" si="3"/>
        <v>49545.454545454544</v>
      </c>
      <c r="F60" s="12">
        <f t="shared" si="4"/>
        <v>-0.36195455459481707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2"/>
        <v>5050</v>
      </c>
      <c r="E61" s="8">
        <f t="shared" si="3"/>
        <v>5045.454545454545</v>
      </c>
      <c r="F61" s="12">
        <f t="shared" si="4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2"/>
        <v>6910</v>
      </c>
      <c r="E62" s="8">
        <f t="shared" si="3"/>
        <v>6909.090909090909</v>
      </c>
      <c r="F62" s="12">
        <f t="shared" si="4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2"/>
        <v>9180</v>
      </c>
      <c r="E63" s="8">
        <f t="shared" si="3"/>
        <v>9181.818181818182</v>
      </c>
      <c r="F63" s="12">
        <f t="shared" si="4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2"/>
        <v>5910</v>
      </c>
      <c r="E64" s="8">
        <f t="shared" si="3"/>
        <v>5909.090909090909</v>
      </c>
      <c r="F64" s="12">
        <f t="shared" si="4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2"/>
        <v>6090</v>
      </c>
      <c r="E65" s="8">
        <f t="shared" si="3"/>
        <v>6090.909090909091</v>
      </c>
      <c r="F65" s="12">
        <f t="shared" si="4"/>
        <v>0</v>
      </c>
      <c r="G65" s="15">
        <v>5000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2"/>
        <v>22730</v>
      </c>
      <c r="E66" s="8">
        <f t="shared" si="3"/>
        <v>22727.272727272728</v>
      </c>
      <c r="F66" s="12">
        <f t="shared" si="4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2"/>
        <v>1320</v>
      </c>
      <c r="E67" s="8">
        <f t="shared" si="3"/>
        <v>1318.1818181818182</v>
      </c>
      <c r="F67" s="12">
        <f t="shared" si="4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2"/>
        <v>60000</v>
      </c>
      <c r="E68" s="8">
        <f t="shared" si="3"/>
        <v>60000</v>
      </c>
      <c r="F68" s="12">
        <f t="shared" si="4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t="shared" si="2"/>
        <v>25090</v>
      </c>
      <c r="E69" s="8">
        <f aca="true" t="shared" si="5" ref="E69:E93">AVERAGE(G69:Q69)</f>
        <v>25090.909090909092</v>
      </c>
      <c r="F69" s="19">
        <f aca="true" t="shared" si="6" ref="F69:F93">D69/C69*100-100</f>
        <v>1.826298701298711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30000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aca="true" t="shared" si="7" ref="D70:D93">ROUND(E70,-1)</f>
        <v>3000</v>
      </c>
      <c r="E70" s="8">
        <f t="shared" si="5"/>
        <v>3000</v>
      </c>
      <c r="F70" s="12">
        <f t="shared" si="6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7"/>
        <v>2400</v>
      </c>
      <c r="E71" s="8">
        <f t="shared" si="5"/>
        <v>2400</v>
      </c>
      <c r="F71" s="12">
        <f t="shared" si="6"/>
        <v>0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7"/>
        <v>120000</v>
      </c>
      <c r="E72" s="8">
        <f t="shared" si="5"/>
        <v>120000</v>
      </c>
      <c r="F72" s="12">
        <f t="shared" si="6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7"/>
        <v>13550</v>
      </c>
      <c r="E73" s="8">
        <f t="shared" si="5"/>
        <v>13545.454545454546</v>
      </c>
      <c r="F73" s="12">
        <f t="shared" si="6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7"/>
        <v>5150</v>
      </c>
      <c r="E74" s="8">
        <f t="shared" si="5"/>
        <v>5154.545454545455</v>
      </c>
      <c r="F74" s="12">
        <f t="shared" si="6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7"/>
        <v>50000</v>
      </c>
      <c r="E75" s="8">
        <f t="shared" si="5"/>
        <v>50000</v>
      </c>
      <c r="F75" s="12">
        <f t="shared" si="6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7"/>
        <v>1120</v>
      </c>
      <c r="E76" s="8">
        <f t="shared" si="5"/>
        <v>1118.1818181818182</v>
      </c>
      <c r="F76" s="12">
        <f t="shared" si="6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7"/>
        <v>10270</v>
      </c>
      <c r="E77" s="8">
        <f t="shared" si="5"/>
        <v>10272.727272727272</v>
      </c>
      <c r="F77" s="12">
        <f t="shared" si="6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7"/>
        <v>7360</v>
      </c>
      <c r="E78" s="8">
        <f t="shared" si="5"/>
        <v>7363.636363636364</v>
      </c>
      <c r="F78" s="12">
        <f t="shared" si="6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7"/>
        <v>2180</v>
      </c>
      <c r="E79" s="8">
        <f t="shared" si="5"/>
        <v>2181.818181818182</v>
      </c>
      <c r="F79" s="12">
        <f t="shared" si="6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7"/>
        <v>7550</v>
      </c>
      <c r="E80" s="8">
        <f t="shared" si="5"/>
        <v>7545.454545454545</v>
      </c>
      <c r="F80" s="12">
        <f t="shared" si="6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7"/>
        <v>5360</v>
      </c>
      <c r="E81" s="8">
        <f t="shared" si="5"/>
        <v>5363.636363636364</v>
      </c>
      <c r="F81" s="12">
        <f t="shared" si="6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7"/>
        <v>0</v>
      </c>
      <c r="E82" s="8">
        <f t="shared" si="5"/>
        <v>0</v>
      </c>
      <c r="F82" s="12" t="e">
        <f t="shared" si="6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7"/>
        <v>3230</v>
      </c>
      <c r="E83" s="8">
        <f t="shared" si="5"/>
        <v>3227.2727272727275</v>
      </c>
      <c r="F83" s="12">
        <f t="shared" si="6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7"/>
        <v>2230</v>
      </c>
      <c r="E84" s="8">
        <f t="shared" si="5"/>
        <v>2227.2727272727275</v>
      </c>
      <c r="F84" s="12">
        <f t="shared" si="6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7"/>
        <v>170</v>
      </c>
      <c r="E85" s="8">
        <f t="shared" si="5"/>
        <v>174.54545454545453</v>
      </c>
      <c r="F85" s="12">
        <f t="shared" si="6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7"/>
        <v>330</v>
      </c>
      <c r="E86" s="8">
        <f t="shared" si="5"/>
        <v>326.3636363636364</v>
      </c>
      <c r="F86" s="12">
        <f t="shared" si="6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7"/>
        <v>790</v>
      </c>
      <c r="E87" s="8">
        <f t="shared" si="5"/>
        <v>794.5454545454545</v>
      </c>
      <c r="F87" s="12">
        <f t="shared" si="6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7"/>
        <v>15700</v>
      </c>
      <c r="E88" s="8">
        <f t="shared" si="5"/>
        <v>15696.363636363636</v>
      </c>
      <c r="F88" s="12">
        <f t="shared" si="6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7"/>
        <v>1920</v>
      </c>
      <c r="E89" s="8">
        <f t="shared" si="5"/>
        <v>1920</v>
      </c>
      <c r="F89" s="12">
        <f t="shared" si="6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7"/>
        <v>11720</v>
      </c>
      <c r="E90" s="8">
        <f t="shared" si="5"/>
        <v>11720</v>
      </c>
      <c r="F90" s="12">
        <f t="shared" si="6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7"/>
        <v>150</v>
      </c>
      <c r="E91" s="8">
        <f t="shared" si="5"/>
        <v>150</v>
      </c>
      <c r="F91" s="12">
        <f t="shared" si="6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7"/>
        <v>500</v>
      </c>
      <c r="E92" s="8">
        <f t="shared" si="5"/>
        <v>500</v>
      </c>
      <c r="F92" s="12">
        <f t="shared" si="6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7"/>
        <v>600</v>
      </c>
      <c r="E93" s="8">
        <f t="shared" si="5"/>
        <v>600</v>
      </c>
      <c r="F93" s="12">
        <f t="shared" si="6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94"/>
  <sheetViews>
    <sheetView showGridLines="0" zoomScale="110" zoomScaleNormal="110" zoomScaleSheetLayoutView="100" workbookViewId="0" topLeftCell="A1">
      <pane xSplit="6" ySplit="4" topLeftCell="K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21484375" style="14" customWidth="1"/>
    <col min="2" max="2" width="19.88671875" style="2" customWidth="1"/>
    <col min="3" max="3" width="6.99609375" style="2" customWidth="1"/>
    <col min="4" max="4" width="6.5546875" style="2" customWidth="1"/>
    <col min="5" max="5" width="7.77734375" style="2" hidden="1" customWidth="1"/>
    <col min="6" max="6" width="5.1054687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43000</v>
      </c>
      <c r="D5" s="8">
        <f aca="true" t="shared" si="0" ref="D5:D36">ROUND(E5,-1)</f>
        <v>43000</v>
      </c>
      <c r="E5" s="8">
        <f aca="true" t="shared" si="1" ref="E5:E36">AVERAGE(G5:Q5)</f>
        <v>43000</v>
      </c>
      <c r="F5" s="12">
        <f aca="true" t="shared" si="2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38000</v>
      </c>
    </row>
    <row r="6" spans="1:17" s="8" customFormat="1" ht="15" customHeight="1">
      <c r="A6" s="11" t="s">
        <v>26</v>
      </c>
      <c r="B6" s="8" t="s">
        <v>27</v>
      </c>
      <c r="C6" s="8">
        <v>2150</v>
      </c>
      <c r="D6" s="8">
        <f t="shared" si="0"/>
        <v>2150</v>
      </c>
      <c r="E6" s="8">
        <f t="shared" si="1"/>
        <v>2150</v>
      </c>
      <c r="F6" s="12">
        <f t="shared" si="2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2600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7960</v>
      </c>
      <c r="D7" s="8">
        <f t="shared" si="0"/>
        <v>8040</v>
      </c>
      <c r="E7" s="8">
        <f t="shared" si="1"/>
        <v>8041.818181818182</v>
      </c>
      <c r="F7" s="12">
        <f t="shared" si="2"/>
        <v>1.0050251256281513</v>
      </c>
      <c r="G7" s="15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7000</v>
      </c>
    </row>
    <row r="8" spans="1:17" s="8" customFormat="1" ht="15" customHeight="1">
      <c r="A8" s="11" t="s">
        <v>30</v>
      </c>
      <c r="B8" s="8" t="s">
        <v>31</v>
      </c>
      <c r="C8" s="8">
        <v>15360</v>
      </c>
      <c r="D8" s="8">
        <f t="shared" si="0"/>
        <v>15270</v>
      </c>
      <c r="E8" s="8">
        <f t="shared" si="1"/>
        <v>15268.181818181818</v>
      </c>
      <c r="F8" s="12">
        <f t="shared" si="2"/>
        <v>-0.5859375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15000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6920</v>
      </c>
      <c r="E9" s="8">
        <f t="shared" si="1"/>
        <v>6915.454545454545</v>
      </c>
      <c r="F9" s="12">
        <f t="shared" si="2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4400</v>
      </c>
      <c r="D10" s="8">
        <f t="shared" si="0"/>
        <v>4390</v>
      </c>
      <c r="E10" s="8">
        <f t="shared" si="1"/>
        <v>4390.909090909091</v>
      </c>
      <c r="F10" s="12">
        <f t="shared" si="2"/>
        <v>-0.22727272727273373</v>
      </c>
      <c r="G10" s="15">
        <v>4000</v>
      </c>
      <c r="H10" s="8">
        <v>4300</v>
      </c>
      <c r="I10" s="8">
        <v>3000</v>
      </c>
      <c r="J10" s="8">
        <v>3000</v>
      </c>
      <c r="K10" s="8">
        <v>3800</v>
      </c>
      <c r="L10" s="8">
        <v>6000</v>
      </c>
      <c r="M10" s="8">
        <v>4300</v>
      </c>
      <c r="N10" s="8">
        <v>4400</v>
      </c>
      <c r="O10" s="8">
        <v>5500</v>
      </c>
      <c r="P10" s="15">
        <v>5500</v>
      </c>
      <c r="Q10" s="8">
        <v>4500</v>
      </c>
    </row>
    <row r="11" spans="1:17" s="8" customFormat="1" ht="15" customHeight="1">
      <c r="A11" s="11" t="s">
        <v>36</v>
      </c>
      <c r="B11" s="8" t="s">
        <v>37</v>
      </c>
      <c r="C11" s="8">
        <v>1660</v>
      </c>
      <c r="D11" s="8">
        <f t="shared" si="0"/>
        <v>1620</v>
      </c>
      <c r="E11" s="8">
        <f t="shared" si="1"/>
        <v>1619.6363636363637</v>
      </c>
      <c r="F11" s="12">
        <f t="shared" si="2"/>
        <v>-2.409638554216869</v>
      </c>
      <c r="G11" s="15">
        <v>1166</v>
      </c>
      <c r="H11" s="8">
        <v>1400</v>
      </c>
      <c r="I11" s="8">
        <v>1800</v>
      </c>
      <c r="J11" s="8">
        <v>1400</v>
      </c>
      <c r="K11" s="8">
        <v>1500</v>
      </c>
      <c r="L11" s="8">
        <v>1800</v>
      </c>
      <c r="M11" s="8">
        <v>1600</v>
      </c>
      <c r="N11" s="8">
        <v>1650</v>
      </c>
      <c r="O11" s="8">
        <v>2000</v>
      </c>
      <c r="P11" s="8">
        <v>2100</v>
      </c>
      <c r="Q11" s="8">
        <v>1400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0"/>
        <v>3500</v>
      </c>
      <c r="E13" s="8">
        <f t="shared" si="1"/>
        <v>3500</v>
      </c>
      <c r="F13" s="12">
        <f t="shared" si="2"/>
        <v>-2.506963788300837</v>
      </c>
      <c r="G13" s="15">
        <v>3000</v>
      </c>
      <c r="H13" s="8">
        <v>3000</v>
      </c>
      <c r="I13" s="8">
        <v>3500</v>
      </c>
      <c r="J13" s="8">
        <v>3500</v>
      </c>
      <c r="K13" s="8">
        <v>4500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3210</v>
      </c>
      <c r="D14" s="8">
        <f t="shared" si="0"/>
        <v>2950</v>
      </c>
      <c r="E14" s="8">
        <f t="shared" si="1"/>
        <v>2954.5454545454545</v>
      </c>
      <c r="F14" s="12">
        <f t="shared" si="2"/>
        <v>-8.099688473520246</v>
      </c>
      <c r="G14" s="15">
        <v>2000</v>
      </c>
      <c r="H14" s="8">
        <v>3500</v>
      </c>
      <c r="I14" s="8">
        <v>3000</v>
      </c>
      <c r="J14" s="8">
        <v>3000</v>
      </c>
      <c r="K14" s="8">
        <v>3000</v>
      </c>
      <c r="L14" s="8">
        <v>5000</v>
      </c>
      <c r="M14" s="8">
        <v>3000</v>
      </c>
      <c r="N14" s="8">
        <v>2000</v>
      </c>
      <c r="O14" s="8">
        <v>2500</v>
      </c>
      <c r="P14" s="8">
        <v>2500</v>
      </c>
      <c r="Q14" s="15">
        <v>3000</v>
      </c>
    </row>
    <row r="15" spans="1:17" s="8" customFormat="1" ht="15" customHeight="1">
      <c r="A15" s="11" t="s">
        <v>44</v>
      </c>
      <c r="B15" s="8" t="s">
        <v>45</v>
      </c>
      <c r="C15" s="8">
        <v>13590</v>
      </c>
      <c r="D15" s="8">
        <f t="shared" si="0"/>
        <v>13550</v>
      </c>
      <c r="E15" s="8">
        <f t="shared" si="1"/>
        <v>13545.454545454546</v>
      </c>
      <c r="F15" s="12">
        <f t="shared" si="2"/>
        <v>-0.2943340691685137</v>
      </c>
      <c r="G15" s="15">
        <v>16000</v>
      </c>
      <c r="H15" s="8">
        <v>17000</v>
      </c>
      <c r="I15" s="8">
        <v>13000</v>
      </c>
      <c r="J15" s="8">
        <v>13000</v>
      </c>
      <c r="K15" s="8">
        <v>15000</v>
      </c>
      <c r="L15" s="8">
        <v>10000</v>
      </c>
      <c r="M15" s="8">
        <v>12500</v>
      </c>
      <c r="N15" s="8">
        <v>15000</v>
      </c>
      <c r="O15" s="8">
        <v>10000</v>
      </c>
      <c r="P15" s="8">
        <v>22000</v>
      </c>
      <c r="Q15" s="8">
        <v>5500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0"/>
        <v>5640</v>
      </c>
      <c r="E16" s="8">
        <f t="shared" si="1"/>
        <v>5636.363636363636</v>
      </c>
      <c r="F16" s="12">
        <f t="shared" si="2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790</v>
      </c>
      <c r="D17" s="8">
        <f t="shared" si="0"/>
        <v>720</v>
      </c>
      <c r="E17" s="8">
        <f t="shared" si="1"/>
        <v>722.7272727272727</v>
      </c>
      <c r="F17" s="12">
        <f t="shared" si="2"/>
        <v>-8.860759493670884</v>
      </c>
      <c r="G17" s="15">
        <v>400</v>
      </c>
      <c r="H17" s="8">
        <v>600</v>
      </c>
      <c r="I17" s="8">
        <v>800</v>
      </c>
      <c r="J17" s="8">
        <v>800</v>
      </c>
      <c r="K17" s="8">
        <v>900</v>
      </c>
      <c r="L17" s="8">
        <v>600</v>
      </c>
      <c r="M17" s="8">
        <v>800</v>
      </c>
      <c r="N17" s="8">
        <v>700</v>
      </c>
      <c r="O17" s="8">
        <v>1000</v>
      </c>
      <c r="P17" s="8">
        <v>750</v>
      </c>
      <c r="Q17" s="8">
        <v>600</v>
      </c>
    </row>
    <row r="18" spans="1:17" s="8" customFormat="1" ht="15" customHeight="1">
      <c r="A18" s="11" t="s">
        <v>50</v>
      </c>
      <c r="B18" s="8" t="s">
        <v>51</v>
      </c>
      <c r="C18" s="8">
        <v>1140</v>
      </c>
      <c r="D18" s="8">
        <f t="shared" si="0"/>
        <v>1090</v>
      </c>
      <c r="E18" s="8">
        <f t="shared" si="1"/>
        <v>1090.909090909091</v>
      </c>
      <c r="F18" s="12">
        <f t="shared" si="2"/>
        <v>-4.3859649122806985</v>
      </c>
      <c r="G18" s="15">
        <v>800</v>
      </c>
      <c r="H18" s="8">
        <v>400</v>
      </c>
      <c r="I18" s="8">
        <v>1400</v>
      </c>
      <c r="J18" s="8">
        <v>1000</v>
      </c>
      <c r="K18" s="8">
        <v>900</v>
      </c>
      <c r="L18" s="8">
        <v>1000</v>
      </c>
      <c r="M18" s="8">
        <v>1200</v>
      </c>
      <c r="N18" s="8">
        <v>1500</v>
      </c>
      <c r="O18" s="8">
        <v>1500</v>
      </c>
      <c r="P18" s="8">
        <v>1500</v>
      </c>
      <c r="Q18" s="8">
        <v>800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0"/>
        <v>1160</v>
      </c>
      <c r="E19" s="8">
        <f t="shared" si="1"/>
        <v>1163.6363636363637</v>
      </c>
      <c r="F19" s="12">
        <f t="shared" si="2"/>
        <v>0.8695652173912976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500</v>
      </c>
      <c r="O19" s="8">
        <v>1000</v>
      </c>
      <c r="P19" s="8">
        <v>1000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1350</v>
      </c>
      <c r="D20" s="8">
        <f t="shared" si="0"/>
        <v>1390</v>
      </c>
      <c r="E20" s="8">
        <f t="shared" si="1"/>
        <v>1390.909090909091</v>
      </c>
      <c r="F20" s="12">
        <f t="shared" si="2"/>
        <v>2.962962962962962</v>
      </c>
      <c r="G20" s="15">
        <v>1000</v>
      </c>
      <c r="H20" s="8">
        <v>1000</v>
      </c>
      <c r="I20" s="8">
        <v>2000</v>
      </c>
      <c r="J20" s="8">
        <v>900</v>
      </c>
      <c r="K20" s="8">
        <v>1000</v>
      </c>
      <c r="L20" s="8">
        <v>1500</v>
      </c>
      <c r="M20" s="8">
        <v>1200</v>
      </c>
      <c r="N20" s="15">
        <v>2000</v>
      </c>
      <c r="O20" s="8">
        <v>1500</v>
      </c>
      <c r="P20" s="8">
        <v>1200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16090</v>
      </c>
      <c r="D21" s="8">
        <f t="shared" si="0"/>
        <v>16000</v>
      </c>
      <c r="E21" s="8">
        <f t="shared" si="1"/>
        <v>16000</v>
      </c>
      <c r="F21" s="12">
        <f t="shared" si="2"/>
        <v>-0.5593536357986295</v>
      </c>
      <c r="G21" s="15">
        <v>20000</v>
      </c>
      <c r="H21" s="8">
        <v>15000</v>
      </c>
      <c r="I21" s="8">
        <v>13000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16000</v>
      </c>
      <c r="O21" s="8">
        <v>20000</v>
      </c>
      <c r="P21" s="15">
        <v>20000</v>
      </c>
      <c r="Q21" s="8">
        <v>20000</v>
      </c>
    </row>
    <row r="22" spans="1:17" s="8" customFormat="1" ht="15" customHeight="1">
      <c r="A22" s="11" t="s">
        <v>58</v>
      </c>
      <c r="B22" s="8" t="s">
        <v>59</v>
      </c>
      <c r="C22" s="8">
        <v>21090</v>
      </c>
      <c r="D22" s="8">
        <f t="shared" si="0"/>
        <v>21090</v>
      </c>
      <c r="E22" s="8">
        <f t="shared" si="1"/>
        <v>21090.909090909092</v>
      </c>
      <c r="F22" s="12">
        <f t="shared" si="2"/>
        <v>0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26000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0"/>
        <v>5320</v>
      </c>
      <c r="E23" s="8">
        <f t="shared" si="1"/>
        <v>5318.181818181818</v>
      </c>
      <c r="F23" s="12">
        <f t="shared" si="2"/>
        <v>-0.7462686567164241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2500</v>
      </c>
      <c r="O23" s="8">
        <v>5500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4830</v>
      </c>
      <c r="D24" s="8">
        <f t="shared" si="0"/>
        <v>5310</v>
      </c>
      <c r="E24" s="8">
        <f t="shared" si="1"/>
        <v>5311.111111111111</v>
      </c>
      <c r="F24" s="12">
        <f>D24/C24*100-100</f>
        <v>9.937888198757761</v>
      </c>
      <c r="G24" s="15">
        <v>4000</v>
      </c>
      <c r="H24" s="8">
        <v>7000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7000</v>
      </c>
      <c r="O24" s="8">
        <v>6000</v>
      </c>
      <c r="P24" s="8">
        <v>7500</v>
      </c>
      <c r="Q24" s="15">
        <v>3000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0"/>
        <v>7150</v>
      </c>
      <c r="E25" s="8">
        <f t="shared" si="1"/>
        <v>7154.545454545455</v>
      </c>
      <c r="F25" s="12">
        <f t="shared" si="2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3770</v>
      </c>
      <c r="D26" s="8">
        <f t="shared" si="0"/>
        <v>3800</v>
      </c>
      <c r="E26" s="8">
        <f t="shared" si="1"/>
        <v>3800</v>
      </c>
      <c r="F26" s="12">
        <f t="shared" si="2"/>
        <v>0.7957559681697717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5000</v>
      </c>
      <c r="N26" s="8">
        <v>4500</v>
      </c>
      <c r="O26" s="8">
        <v>4000</v>
      </c>
      <c r="P26" s="8">
        <v>4600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0"/>
        <v>940</v>
      </c>
      <c r="E27" s="8">
        <f t="shared" si="1"/>
        <v>943.6363636363636</v>
      </c>
      <c r="F27" s="12">
        <f t="shared" si="2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890</v>
      </c>
    </row>
    <row r="28" spans="1:17" s="8" customFormat="1" ht="15" customHeight="1">
      <c r="A28" s="11" t="s">
        <v>70</v>
      </c>
      <c r="B28" s="8" t="s">
        <v>71</v>
      </c>
      <c r="C28" s="8">
        <v>1240</v>
      </c>
      <c r="D28" s="8">
        <f t="shared" si="0"/>
        <v>1250</v>
      </c>
      <c r="E28" s="8">
        <f t="shared" si="1"/>
        <v>1250.909090909091</v>
      </c>
      <c r="F28" s="12">
        <f t="shared" si="2"/>
        <v>0.8064516129032313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1260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0"/>
        <v>7590</v>
      </c>
      <c r="E29" s="8">
        <f t="shared" si="1"/>
        <v>7594.545454545455</v>
      </c>
      <c r="F29" s="12">
        <f t="shared" si="2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0"/>
        <v>5210</v>
      </c>
      <c r="E31" s="8">
        <f t="shared" si="1"/>
        <v>5208.181818181818</v>
      </c>
      <c r="F31" s="12">
        <f t="shared" si="2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4970</v>
      </c>
    </row>
    <row r="32" spans="1:17" s="8" customFormat="1" ht="15" customHeight="1">
      <c r="A32" s="11" t="s">
        <v>78</v>
      </c>
      <c r="B32" s="8" t="s">
        <v>79</v>
      </c>
      <c r="C32" s="8">
        <v>3590</v>
      </c>
      <c r="D32" s="8">
        <f t="shared" si="0"/>
        <v>3600</v>
      </c>
      <c r="E32" s="8">
        <f t="shared" si="1"/>
        <v>3600</v>
      </c>
      <c r="F32" s="12">
        <f t="shared" si="2"/>
        <v>0.2785515320334184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3500</v>
      </c>
      <c r="N32" s="8">
        <v>3800</v>
      </c>
      <c r="O32" s="8">
        <v>3750</v>
      </c>
      <c r="P32" s="8">
        <v>3700</v>
      </c>
      <c r="Q32" s="8">
        <v>3250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990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1010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AVERAGE(G37:Q37)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4"/>
        <v>3818.181818181818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4"/>
        <v>8454.545454545454</v>
      </c>
      <c r="F41" s="12">
        <f t="shared" si="5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4350</v>
      </c>
      <c r="E42" s="8">
        <f t="shared" si="4"/>
        <v>4345.454545454545</v>
      </c>
      <c r="F42" s="12">
        <f t="shared" si="5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4"/>
        <v>10272.727272727272</v>
      </c>
      <c r="F43" s="12">
        <f t="shared" si="5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10180</v>
      </c>
      <c r="D45" s="8">
        <f t="shared" si="3"/>
        <v>10180</v>
      </c>
      <c r="E45" s="8">
        <f t="shared" si="4"/>
        <v>10181.818181818182</v>
      </c>
      <c r="F45" s="12">
        <f t="shared" si="5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12000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5910</v>
      </c>
      <c r="E64" s="8">
        <f t="shared" si="4"/>
        <v>5909.090909090909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3"/>
        <v>6090</v>
      </c>
      <c r="E65" s="8">
        <f t="shared" si="4"/>
        <v>6090.909090909091</v>
      </c>
      <c r="F65" s="12">
        <f t="shared" si="5"/>
        <v>0</v>
      </c>
      <c r="G65" s="15">
        <v>5000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25090</v>
      </c>
      <c r="D69" s="8">
        <f aca="true" t="shared" si="6" ref="D69:D93">ROUND(E69,-1)</f>
        <v>25090</v>
      </c>
      <c r="E69" s="8">
        <f aca="true" t="shared" si="7" ref="E69:E93">AVERAGE(G69:Q69)</f>
        <v>25090.909090909092</v>
      </c>
      <c r="F69" s="19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30000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6"/>
        <v>2400</v>
      </c>
      <c r="E71" s="8">
        <f t="shared" si="7"/>
        <v>2400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6"/>
        <v>120000</v>
      </c>
      <c r="E72" s="8">
        <f t="shared" si="7"/>
        <v>120000</v>
      </c>
      <c r="F72" s="12">
        <f t="shared" si="8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6"/>
        <v>2230</v>
      </c>
      <c r="E84" s="8">
        <f t="shared" si="7"/>
        <v>2227.2727272727275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6"/>
        <v>1920</v>
      </c>
      <c r="E89" s="8">
        <f t="shared" si="7"/>
        <v>1920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94"/>
  <sheetViews>
    <sheetView showGridLines="0" zoomScale="110" zoomScaleNormal="110" zoomScaleSheetLayoutView="100" workbookViewId="0" topLeftCell="A1">
      <pane xSplit="6" ySplit="4" topLeftCell="K12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21484375" style="14" customWidth="1"/>
    <col min="2" max="2" width="19.88671875" style="2" customWidth="1"/>
    <col min="3" max="3" width="6.99609375" style="2" customWidth="1"/>
    <col min="4" max="4" width="6.5546875" style="2" customWidth="1"/>
    <col min="5" max="5" width="7.77734375" style="2" hidden="1" customWidth="1"/>
    <col min="6" max="6" width="5.1054687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43000</v>
      </c>
      <c r="D5" s="8">
        <f aca="true" t="shared" si="0" ref="D5:D36">ROUND(E5,-1)</f>
        <v>43090</v>
      </c>
      <c r="E5" s="8">
        <f aca="true" t="shared" si="1" ref="E5:E36">AVERAGE(G5:Q5)</f>
        <v>43090.90909090909</v>
      </c>
      <c r="F5" s="12">
        <f aca="true" t="shared" si="2" ref="F5:F36">D5/C5*100-100</f>
        <v>0.2093023255814046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2150</v>
      </c>
      <c r="D6" s="8">
        <f t="shared" si="0"/>
        <v>2240</v>
      </c>
      <c r="E6" s="8">
        <f t="shared" si="1"/>
        <v>2240.909090909091</v>
      </c>
      <c r="F6" s="12">
        <f t="shared" si="2"/>
        <v>4.186046511627907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3000</v>
      </c>
      <c r="M6" s="8">
        <v>2200</v>
      </c>
      <c r="N6" s="8">
        <v>1800</v>
      </c>
      <c r="O6" s="8">
        <v>1780</v>
      </c>
      <c r="P6" s="15">
        <v>2600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8040</v>
      </c>
      <c r="D7" s="8">
        <f t="shared" si="0"/>
        <v>8130</v>
      </c>
      <c r="E7" s="8">
        <f t="shared" si="1"/>
        <v>8132.727272727273</v>
      </c>
      <c r="F7" s="12">
        <f t="shared" si="2"/>
        <v>1.119402985074629</v>
      </c>
      <c r="G7" s="15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8000</v>
      </c>
    </row>
    <row r="8" spans="1:17" s="8" customFormat="1" ht="15" customHeight="1">
      <c r="A8" s="11" t="s">
        <v>30</v>
      </c>
      <c r="B8" s="8" t="s">
        <v>31</v>
      </c>
      <c r="C8" s="8">
        <v>15270</v>
      </c>
      <c r="D8" s="8">
        <f t="shared" si="0"/>
        <v>15240</v>
      </c>
      <c r="E8" s="8">
        <f t="shared" si="1"/>
        <v>15240.90909090909</v>
      </c>
      <c r="F8" s="12">
        <f t="shared" si="2"/>
        <v>-0.19646365422396173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14700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7120</v>
      </c>
      <c r="E9" s="8">
        <f t="shared" si="1"/>
        <v>7118.181818181818</v>
      </c>
      <c r="F9" s="12">
        <f t="shared" si="2"/>
        <v>2.8901734104046284</v>
      </c>
      <c r="G9" s="15">
        <v>7500</v>
      </c>
      <c r="H9" s="8">
        <v>7500</v>
      </c>
      <c r="I9" s="8">
        <v>6650</v>
      </c>
      <c r="J9" s="8">
        <v>6750</v>
      </c>
      <c r="K9" s="8">
        <v>7500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7300</v>
      </c>
    </row>
    <row r="10" spans="1:17" s="8" customFormat="1" ht="15" customHeight="1">
      <c r="A10" s="11" t="s">
        <v>34</v>
      </c>
      <c r="B10" s="8" t="s">
        <v>35</v>
      </c>
      <c r="C10" s="8">
        <v>4390</v>
      </c>
      <c r="D10" s="8">
        <f t="shared" si="0"/>
        <v>4350</v>
      </c>
      <c r="E10" s="8">
        <f t="shared" si="1"/>
        <v>4345.454545454545</v>
      </c>
      <c r="F10" s="12">
        <f t="shared" si="2"/>
        <v>-0.9111617312072866</v>
      </c>
      <c r="G10" s="15">
        <v>4000</v>
      </c>
      <c r="H10" s="8">
        <v>4000</v>
      </c>
      <c r="I10" s="8">
        <v>3000</v>
      </c>
      <c r="J10" s="8">
        <v>3000</v>
      </c>
      <c r="K10" s="8">
        <v>3800</v>
      </c>
      <c r="L10" s="8">
        <v>6000</v>
      </c>
      <c r="M10" s="8">
        <v>4300</v>
      </c>
      <c r="N10" s="8">
        <v>4400</v>
      </c>
      <c r="O10" s="8">
        <v>5500</v>
      </c>
      <c r="P10" s="15">
        <v>5500</v>
      </c>
      <c r="Q10" s="8">
        <v>4300</v>
      </c>
    </row>
    <row r="11" spans="1:17" s="8" customFormat="1" ht="15" customHeight="1">
      <c r="A11" s="11" t="s">
        <v>36</v>
      </c>
      <c r="B11" s="8" t="s">
        <v>37</v>
      </c>
      <c r="C11" s="8">
        <v>1620</v>
      </c>
      <c r="D11" s="8">
        <f t="shared" si="0"/>
        <v>1590</v>
      </c>
      <c r="E11" s="8">
        <f t="shared" si="1"/>
        <v>1592.3636363636363</v>
      </c>
      <c r="F11" s="12">
        <f t="shared" si="2"/>
        <v>-1.8518518518518476</v>
      </c>
      <c r="G11" s="15">
        <v>1166</v>
      </c>
      <c r="H11" s="8">
        <v>1300</v>
      </c>
      <c r="I11" s="8">
        <v>1800</v>
      </c>
      <c r="J11" s="8">
        <v>1500</v>
      </c>
      <c r="K11" s="8">
        <v>1300</v>
      </c>
      <c r="L11" s="8">
        <v>1800</v>
      </c>
      <c r="M11" s="8">
        <v>1600</v>
      </c>
      <c r="N11" s="8">
        <v>1650</v>
      </c>
      <c r="O11" s="8">
        <v>2000</v>
      </c>
      <c r="P11" s="8">
        <v>2100</v>
      </c>
      <c r="Q11" s="8">
        <v>1300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3500</v>
      </c>
      <c r="D13" s="8">
        <f t="shared" si="0"/>
        <v>3410</v>
      </c>
      <c r="E13" s="8">
        <f t="shared" si="1"/>
        <v>3409.090909090909</v>
      </c>
      <c r="F13" s="12">
        <f t="shared" si="2"/>
        <v>-2.5714285714285694</v>
      </c>
      <c r="G13" s="15">
        <v>3000</v>
      </c>
      <c r="H13" s="8">
        <v>3000</v>
      </c>
      <c r="I13" s="8">
        <v>3500</v>
      </c>
      <c r="J13" s="8">
        <v>3500</v>
      </c>
      <c r="K13" s="8">
        <v>4000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3500</v>
      </c>
    </row>
    <row r="14" spans="1:17" s="8" customFormat="1" ht="15" customHeight="1">
      <c r="A14" s="11" t="s">
        <v>42</v>
      </c>
      <c r="B14" s="8" t="s">
        <v>43</v>
      </c>
      <c r="C14" s="8">
        <v>2950</v>
      </c>
      <c r="D14" s="8">
        <f t="shared" si="0"/>
        <v>2700</v>
      </c>
      <c r="E14" s="8">
        <f t="shared" si="1"/>
        <v>2700</v>
      </c>
      <c r="F14" s="12">
        <f t="shared" si="2"/>
        <v>-8.474576271186436</v>
      </c>
      <c r="G14" s="15">
        <v>1700</v>
      </c>
      <c r="H14" s="8">
        <v>3500</v>
      </c>
      <c r="I14" s="8">
        <v>3500</v>
      </c>
      <c r="J14" s="8">
        <v>3000</v>
      </c>
      <c r="K14" s="8">
        <v>2000</v>
      </c>
      <c r="L14" s="8">
        <v>5000</v>
      </c>
      <c r="M14" s="8">
        <v>2500</v>
      </c>
      <c r="N14" s="8">
        <v>2000</v>
      </c>
      <c r="O14" s="8">
        <v>2500</v>
      </c>
      <c r="P14" s="8">
        <v>2000</v>
      </c>
      <c r="Q14" s="15">
        <v>2000</v>
      </c>
    </row>
    <row r="15" spans="1:17" s="8" customFormat="1" ht="15" customHeight="1">
      <c r="A15" s="11" t="s">
        <v>44</v>
      </c>
      <c r="B15" s="8" t="s">
        <v>45</v>
      </c>
      <c r="C15" s="8">
        <v>13550</v>
      </c>
      <c r="D15" s="8">
        <f t="shared" si="0"/>
        <v>13500</v>
      </c>
      <c r="E15" s="8">
        <f t="shared" si="1"/>
        <v>13500</v>
      </c>
      <c r="F15" s="12">
        <f t="shared" si="2"/>
        <v>-0.36900369003689093</v>
      </c>
      <c r="G15" s="15">
        <v>16000</v>
      </c>
      <c r="H15" s="8">
        <v>17000</v>
      </c>
      <c r="I15" s="8">
        <v>13000</v>
      </c>
      <c r="J15" s="8">
        <v>13000</v>
      </c>
      <c r="K15" s="8">
        <v>15000</v>
      </c>
      <c r="L15" s="8">
        <v>10000</v>
      </c>
      <c r="M15" s="8">
        <v>12500</v>
      </c>
      <c r="N15" s="8">
        <v>14000</v>
      </c>
      <c r="O15" s="8">
        <v>10000</v>
      </c>
      <c r="P15" s="8">
        <v>22000</v>
      </c>
      <c r="Q15" s="8">
        <v>6000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0"/>
        <v>5640</v>
      </c>
      <c r="E16" s="8">
        <f t="shared" si="1"/>
        <v>5636.363636363636</v>
      </c>
      <c r="F16" s="12">
        <f t="shared" si="2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720</v>
      </c>
      <c r="D17" s="8">
        <f t="shared" si="0"/>
        <v>640</v>
      </c>
      <c r="E17" s="8">
        <f t="shared" si="1"/>
        <v>636.3636363636364</v>
      </c>
      <c r="F17" s="12">
        <f t="shared" si="2"/>
        <v>-11.111111111111114</v>
      </c>
      <c r="G17" s="15">
        <v>300</v>
      </c>
      <c r="H17" s="8">
        <v>300</v>
      </c>
      <c r="I17" s="8">
        <v>600</v>
      </c>
      <c r="J17" s="8">
        <v>700</v>
      </c>
      <c r="K17" s="8">
        <v>700</v>
      </c>
      <c r="L17" s="8">
        <v>600</v>
      </c>
      <c r="M17" s="8">
        <v>800</v>
      </c>
      <c r="N17" s="8">
        <v>700</v>
      </c>
      <c r="O17" s="8">
        <v>1000</v>
      </c>
      <c r="P17" s="8">
        <v>800</v>
      </c>
      <c r="Q17" s="8">
        <v>500</v>
      </c>
    </row>
    <row r="18" spans="1:17" s="8" customFormat="1" ht="15" customHeight="1">
      <c r="A18" s="11" t="s">
        <v>50</v>
      </c>
      <c r="B18" s="8" t="s">
        <v>51</v>
      </c>
      <c r="C18" s="8">
        <v>1080</v>
      </c>
      <c r="D18" s="8">
        <f t="shared" si="0"/>
        <v>1030</v>
      </c>
      <c r="E18" s="8">
        <f t="shared" si="1"/>
        <v>1027.2727272727273</v>
      </c>
      <c r="F18" s="12">
        <f t="shared" si="2"/>
        <v>-4.629629629629633</v>
      </c>
      <c r="G18" s="15">
        <v>800</v>
      </c>
      <c r="H18" s="8">
        <v>300</v>
      </c>
      <c r="I18" s="8">
        <v>1200</v>
      </c>
      <c r="J18" s="8">
        <v>1000</v>
      </c>
      <c r="K18" s="8">
        <v>700</v>
      </c>
      <c r="L18" s="8">
        <v>1000</v>
      </c>
      <c r="M18" s="8">
        <v>1100</v>
      </c>
      <c r="N18" s="8">
        <v>1300</v>
      </c>
      <c r="O18" s="8">
        <v>1500</v>
      </c>
      <c r="P18" s="8">
        <v>1600</v>
      </c>
      <c r="Q18" s="8">
        <v>800</v>
      </c>
    </row>
    <row r="19" spans="1:17" s="8" customFormat="1" ht="15" customHeight="1">
      <c r="A19" s="11" t="s">
        <v>52</v>
      </c>
      <c r="B19" s="8" t="s">
        <v>53</v>
      </c>
      <c r="C19" s="8">
        <v>1160</v>
      </c>
      <c r="D19" s="8">
        <f t="shared" si="0"/>
        <v>1050</v>
      </c>
      <c r="E19" s="8">
        <f t="shared" si="1"/>
        <v>1054.5454545454545</v>
      </c>
      <c r="F19" s="12">
        <f t="shared" si="2"/>
        <v>-9.482758620689651</v>
      </c>
      <c r="G19" s="15">
        <v>800</v>
      </c>
      <c r="H19" s="8">
        <v>1000</v>
      </c>
      <c r="I19" s="8">
        <v>1000</v>
      </c>
      <c r="J19" s="8">
        <v>1000</v>
      </c>
      <c r="K19" s="8">
        <v>1000</v>
      </c>
      <c r="L19" s="8">
        <v>2000</v>
      </c>
      <c r="M19" s="8">
        <v>1000</v>
      </c>
      <c r="N19" s="8">
        <v>400</v>
      </c>
      <c r="O19" s="8">
        <v>1000</v>
      </c>
      <c r="P19" s="8">
        <v>900</v>
      </c>
      <c r="Q19" s="8">
        <v>1500</v>
      </c>
    </row>
    <row r="20" spans="1:17" s="8" customFormat="1" ht="15" customHeight="1">
      <c r="A20" s="11" t="s">
        <v>54</v>
      </c>
      <c r="B20" s="8" t="s">
        <v>55</v>
      </c>
      <c r="C20" s="8">
        <v>1390</v>
      </c>
      <c r="D20" s="8">
        <f t="shared" si="0"/>
        <v>1320</v>
      </c>
      <c r="E20" s="8">
        <f t="shared" si="1"/>
        <v>1318.1818181818182</v>
      </c>
      <c r="F20" s="12">
        <f t="shared" si="2"/>
        <v>-5.0359712230215905</v>
      </c>
      <c r="G20" s="15">
        <v>800</v>
      </c>
      <c r="H20" s="8">
        <v>800</v>
      </c>
      <c r="I20" s="8">
        <v>2000</v>
      </c>
      <c r="J20" s="8">
        <v>900</v>
      </c>
      <c r="K20" s="8">
        <v>1000</v>
      </c>
      <c r="L20" s="8">
        <v>1500</v>
      </c>
      <c r="M20" s="8">
        <v>1500</v>
      </c>
      <c r="N20" s="15">
        <v>1800</v>
      </c>
      <c r="O20" s="8">
        <v>1500</v>
      </c>
      <c r="P20" s="8">
        <v>1200</v>
      </c>
      <c r="Q20" s="8">
        <v>1500</v>
      </c>
    </row>
    <row r="21" spans="1:17" s="8" customFormat="1" ht="15" customHeight="1">
      <c r="A21" s="11" t="s">
        <v>56</v>
      </c>
      <c r="B21" s="8" t="s">
        <v>57</v>
      </c>
      <c r="C21" s="8">
        <v>16000</v>
      </c>
      <c r="D21" s="8">
        <f t="shared" si="0"/>
        <v>16090</v>
      </c>
      <c r="E21" s="8">
        <f t="shared" si="1"/>
        <v>16090.90909090909</v>
      </c>
      <c r="F21" s="12">
        <f t="shared" si="2"/>
        <v>0.5625</v>
      </c>
      <c r="G21" s="15">
        <v>20000</v>
      </c>
      <c r="H21" s="8">
        <v>15000</v>
      </c>
      <c r="I21" s="8">
        <v>13000</v>
      </c>
      <c r="J21" s="8">
        <v>11000</v>
      </c>
      <c r="K21" s="8">
        <v>15000</v>
      </c>
      <c r="L21" s="15">
        <v>10000</v>
      </c>
      <c r="M21" s="8">
        <v>17000</v>
      </c>
      <c r="N21" s="8">
        <v>16000</v>
      </c>
      <c r="O21" s="8">
        <v>20000</v>
      </c>
      <c r="P21" s="15">
        <v>20000</v>
      </c>
      <c r="Q21" s="8">
        <v>20000</v>
      </c>
    </row>
    <row r="22" spans="1:17" s="8" customFormat="1" ht="15" customHeight="1">
      <c r="A22" s="11" t="s">
        <v>58</v>
      </c>
      <c r="B22" s="8" t="s">
        <v>59</v>
      </c>
      <c r="C22" s="8">
        <v>21090</v>
      </c>
      <c r="D22" s="8">
        <f t="shared" si="0"/>
        <v>21090</v>
      </c>
      <c r="E22" s="8">
        <f t="shared" si="1"/>
        <v>21090.909090909092</v>
      </c>
      <c r="F22" s="12">
        <f t="shared" si="2"/>
        <v>0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26000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5320</v>
      </c>
      <c r="D23" s="8">
        <f t="shared" si="0"/>
        <v>5140</v>
      </c>
      <c r="E23" s="8">
        <f t="shared" si="1"/>
        <v>5136.363636363636</v>
      </c>
      <c r="F23" s="12">
        <f t="shared" si="2"/>
        <v>-3.383458646616546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6000</v>
      </c>
      <c r="M23" s="8">
        <v>5000</v>
      </c>
      <c r="N23" s="8">
        <v>2500</v>
      </c>
      <c r="O23" s="8">
        <v>5500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5310</v>
      </c>
      <c r="D24" s="8">
        <f t="shared" si="0"/>
        <v>5530</v>
      </c>
      <c r="E24" s="8">
        <f t="shared" si="1"/>
        <v>5533.333333333333</v>
      </c>
      <c r="F24" s="12">
        <f t="shared" si="2"/>
        <v>4.1431261770244845</v>
      </c>
      <c r="G24" s="15">
        <v>6000</v>
      </c>
      <c r="H24" s="8">
        <v>7000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6500</v>
      </c>
      <c r="O24" s="8">
        <v>6000</v>
      </c>
      <c r="P24" s="8">
        <v>8000</v>
      </c>
      <c r="Q24" s="15">
        <v>3000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0"/>
        <v>7200</v>
      </c>
      <c r="E25" s="8">
        <f t="shared" si="1"/>
        <v>7200</v>
      </c>
      <c r="F25" s="12">
        <f t="shared" si="2"/>
        <v>0.6993006993007072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7000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3800</v>
      </c>
      <c r="D26" s="8">
        <f t="shared" si="0"/>
        <v>3770</v>
      </c>
      <c r="E26" s="8">
        <f t="shared" si="1"/>
        <v>3772.7272727272725</v>
      </c>
      <c r="F26" s="12">
        <f t="shared" si="2"/>
        <v>-0.7894736842105345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4500</v>
      </c>
      <c r="N26" s="8">
        <v>4500</v>
      </c>
      <c r="O26" s="8">
        <v>4000</v>
      </c>
      <c r="P26" s="8">
        <v>4800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0"/>
        <v>950</v>
      </c>
      <c r="E27" s="8">
        <f t="shared" si="1"/>
        <v>945.4545454545455</v>
      </c>
      <c r="F27" s="12">
        <f t="shared" si="2"/>
        <v>1.0638297872340559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910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1253.6363636363637</v>
      </c>
      <c r="F28" s="12">
        <f t="shared" si="2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1290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0"/>
        <v>7590</v>
      </c>
      <c r="E29" s="8">
        <f t="shared" si="1"/>
        <v>7594.545454545455</v>
      </c>
      <c r="F29" s="12">
        <f t="shared" si="2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0"/>
        <v>5200</v>
      </c>
      <c r="E31" s="8">
        <f t="shared" si="1"/>
        <v>5200.909090909091</v>
      </c>
      <c r="F31" s="12">
        <f t="shared" si="2"/>
        <v>-0.19193857965451855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4890</v>
      </c>
    </row>
    <row r="32" spans="1:17" s="8" customFormat="1" ht="15" customHeight="1">
      <c r="A32" s="11" t="s">
        <v>78</v>
      </c>
      <c r="B32" s="8" t="s">
        <v>79</v>
      </c>
      <c r="C32" s="8">
        <v>3600</v>
      </c>
      <c r="D32" s="8">
        <f t="shared" si="0"/>
        <v>3610</v>
      </c>
      <c r="E32" s="8">
        <f t="shared" si="1"/>
        <v>3610</v>
      </c>
      <c r="F32" s="12">
        <f t="shared" si="2"/>
        <v>0.27777777777777146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3500</v>
      </c>
      <c r="N32" s="8">
        <v>3800</v>
      </c>
      <c r="O32" s="8">
        <v>3750</v>
      </c>
      <c r="P32" s="8">
        <v>3700</v>
      </c>
      <c r="Q32" s="8">
        <v>3360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990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1010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AVERAGE(G37:Q37)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4"/>
        <v>3818.181818181818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4"/>
        <v>8454.545454545454</v>
      </c>
      <c r="F41" s="12">
        <f t="shared" si="5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4270</v>
      </c>
      <c r="E42" s="8">
        <f t="shared" si="4"/>
        <v>4272.727272727273</v>
      </c>
      <c r="F42" s="12">
        <f t="shared" si="5"/>
        <v>-1.8390804597701162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6500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10180</v>
      </c>
      <c r="E43" s="8">
        <f t="shared" si="4"/>
        <v>10181.818181818182</v>
      </c>
      <c r="F43" s="12">
        <f t="shared" si="5"/>
        <v>-0.8763388510223962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15000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10180</v>
      </c>
      <c r="D45" s="8">
        <f t="shared" si="3"/>
        <v>10090</v>
      </c>
      <c r="E45" s="8">
        <f t="shared" si="4"/>
        <v>10090.90909090909</v>
      </c>
      <c r="F45" s="12">
        <f t="shared" si="5"/>
        <v>-0.8840864440078633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8000</v>
      </c>
      <c r="O45" s="8">
        <v>10000</v>
      </c>
      <c r="P45" s="8">
        <v>12000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14270</v>
      </c>
      <c r="E51" s="8">
        <f t="shared" si="4"/>
        <v>14272.727272727272</v>
      </c>
      <c r="F51" s="12">
        <f t="shared" si="5"/>
        <v>-0.6267409470752057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13000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8730</v>
      </c>
      <c r="E54" s="8">
        <f t="shared" si="4"/>
        <v>8727.272727272728</v>
      </c>
      <c r="F54" s="12">
        <f t="shared" si="5"/>
        <v>-1.0204081632653015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11000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9270</v>
      </c>
      <c r="E63" s="8">
        <f t="shared" si="4"/>
        <v>9272.727272727272</v>
      </c>
      <c r="F63" s="12">
        <f t="shared" si="5"/>
        <v>0.9803921568627345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8000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5640</v>
      </c>
      <c r="E64" s="8">
        <f t="shared" si="4"/>
        <v>5636.363636363636</v>
      </c>
      <c r="F64" s="12">
        <f t="shared" si="5"/>
        <v>-4.568527918781726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7000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3"/>
        <v>6090</v>
      </c>
      <c r="E65" s="8">
        <f t="shared" si="4"/>
        <v>6090.909090909091</v>
      </c>
      <c r="F65" s="12">
        <f t="shared" si="5"/>
        <v>0</v>
      </c>
      <c r="G65" s="15">
        <v>5000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25090</v>
      </c>
      <c r="D69" s="8">
        <f aca="true" t="shared" si="6" ref="D69:D93">ROUND(E69,-1)</f>
        <v>25090</v>
      </c>
      <c r="E69" s="8">
        <f aca="true" t="shared" si="7" ref="E69:E93">AVERAGE(G69:Q69)</f>
        <v>25090.909090909092</v>
      </c>
      <c r="F69" s="19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30000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6"/>
        <v>2400</v>
      </c>
      <c r="E71" s="8">
        <f t="shared" si="7"/>
        <v>2400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6"/>
        <v>120000</v>
      </c>
      <c r="E72" s="8">
        <f t="shared" si="7"/>
        <v>120000</v>
      </c>
      <c r="F72" s="12">
        <f t="shared" si="8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6"/>
        <v>2230</v>
      </c>
      <c r="E84" s="8">
        <f t="shared" si="7"/>
        <v>2227.2727272727275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6"/>
        <v>1920</v>
      </c>
      <c r="E89" s="8">
        <f t="shared" si="7"/>
        <v>1920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21484375" style="14" customWidth="1"/>
    <col min="2" max="2" width="19.88671875" style="2" customWidth="1"/>
    <col min="3" max="3" width="6.99609375" style="2" customWidth="1"/>
    <col min="4" max="4" width="6.5546875" style="2" customWidth="1"/>
    <col min="5" max="5" width="7.77734375" style="2" hidden="1" customWidth="1"/>
    <col min="6" max="6" width="5.10546875" style="2" customWidth="1"/>
    <col min="7" max="7" width="6.6640625" style="2" customWidth="1"/>
    <col min="8" max="16" width="6.99609375" style="2" customWidth="1"/>
    <col min="17" max="17" width="6.4453125" style="2" customWidth="1"/>
    <col min="18" max="18" width="8.3359375" style="2" customWidth="1"/>
    <col min="19" max="16384" width="8.88671875" style="2" customWidth="1"/>
  </cols>
  <sheetData>
    <row r="1" spans="1:17" ht="26.2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197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 aca="true" t="shared" si="0" ref="D5:D36">ROUND(E5,-1)</f>
        <v>43090</v>
      </c>
      <c r="E5" s="8">
        <f aca="true" t="shared" si="1" ref="E5:E36">AVERAGE(G5:Q5)</f>
        <v>43090.90909090909</v>
      </c>
      <c r="F5" s="12">
        <f aca="true" t="shared" si="2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2240</v>
      </c>
      <c r="D6" s="8">
        <f t="shared" si="0"/>
        <v>2290</v>
      </c>
      <c r="E6" s="8">
        <f t="shared" si="1"/>
        <v>2286.3636363636365</v>
      </c>
      <c r="F6" s="12">
        <f t="shared" si="2"/>
        <v>2.232142857142861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3000</v>
      </c>
      <c r="M6" s="8">
        <v>2200</v>
      </c>
      <c r="N6" s="8">
        <v>1800</v>
      </c>
      <c r="O6" s="8">
        <v>1780</v>
      </c>
      <c r="P6" s="15">
        <v>2600</v>
      </c>
      <c r="Q6" s="8">
        <v>2500</v>
      </c>
    </row>
    <row r="7" spans="1:17" s="8" customFormat="1" ht="15" customHeight="1">
      <c r="A7" s="11" t="s">
        <v>28</v>
      </c>
      <c r="B7" s="8" t="s">
        <v>29</v>
      </c>
      <c r="C7" s="8">
        <v>8130</v>
      </c>
      <c r="D7" s="8">
        <f t="shared" si="0"/>
        <v>8130</v>
      </c>
      <c r="E7" s="8">
        <f t="shared" si="1"/>
        <v>8132.727272727273</v>
      </c>
      <c r="F7" s="12">
        <f t="shared" si="2"/>
        <v>0</v>
      </c>
      <c r="G7" s="15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8000</v>
      </c>
    </row>
    <row r="8" spans="1:17" s="8" customFormat="1" ht="15" customHeight="1">
      <c r="A8" s="11" t="s">
        <v>30</v>
      </c>
      <c r="B8" s="8" t="s">
        <v>31</v>
      </c>
      <c r="C8" s="8">
        <v>15240</v>
      </c>
      <c r="D8" s="8">
        <f t="shared" si="0"/>
        <v>15240</v>
      </c>
      <c r="E8" s="8">
        <f t="shared" si="1"/>
        <v>15240.90909090909</v>
      </c>
      <c r="F8" s="12">
        <f t="shared" si="2"/>
        <v>0</v>
      </c>
      <c r="G8" s="15">
        <v>13300</v>
      </c>
      <c r="H8" s="8">
        <v>15800</v>
      </c>
      <c r="I8" s="8">
        <v>13500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14700</v>
      </c>
    </row>
    <row r="9" spans="1:17" s="8" customFormat="1" ht="15" customHeight="1">
      <c r="A9" s="11" t="s">
        <v>32</v>
      </c>
      <c r="B9" s="8" t="s">
        <v>33</v>
      </c>
      <c r="C9" s="8">
        <v>7120</v>
      </c>
      <c r="D9" s="8">
        <f t="shared" si="0"/>
        <v>7120</v>
      </c>
      <c r="E9" s="8">
        <f t="shared" si="1"/>
        <v>7118.181818181818</v>
      </c>
      <c r="F9" s="12">
        <f t="shared" si="2"/>
        <v>0</v>
      </c>
      <c r="G9" s="15">
        <v>7500</v>
      </c>
      <c r="H9" s="8">
        <v>7500</v>
      </c>
      <c r="I9" s="8">
        <v>6650</v>
      </c>
      <c r="J9" s="8">
        <v>6750</v>
      </c>
      <c r="K9" s="8">
        <v>7500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7300</v>
      </c>
    </row>
    <row r="10" spans="1:17" s="8" customFormat="1" ht="15" customHeight="1">
      <c r="A10" s="11" t="s">
        <v>34</v>
      </c>
      <c r="B10" s="8" t="s">
        <v>35</v>
      </c>
      <c r="C10" s="8">
        <v>4350</v>
      </c>
      <c r="D10" s="8">
        <f t="shared" si="0"/>
        <v>4330</v>
      </c>
      <c r="E10" s="8">
        <f t="shared" si="1"/>
        <v>4327.272727272727</v>
      </c>
      <c r="F10" s="12">
        <f t="shared" si="2"/>
        <v>-0.45977011494252906</v>
      </c>
      <c r="G10" s="15">
        <v>4000</v>
      </c>
      <c r="H10" s="8">
        <v>4000</v>
      </c>
      <c r="I10" s="8">
        <v>3000</v>
      </c>
      <c r="J10" s="8">
        <v>3000</v>
      </c>
      <c r="K10" s="8">
        <v>3800</v>
      </c>
      <c r="L10" s="8">
        <v>6000</v>
      </c>
      <c r="M10" s="8">
        <v>4300</v>
      </c>
      <c r="N10" s="8">
        <v>4400</v>
      </c>
      <c r="O10" s="8">
        <v>5500</v>
      </c>
      <c r="P10" s="15">
        <v>5300</v>
      </c>
      <c r="Q10" s="8">
        <v>4300</v>
      </c>
    </row>
    <row r="11" spans="1:17" s="8" customFormat="1" ht="15" customHeight="1">
      <c r="A11" s="11" t="s">
        <v>36</v>
      </c>
      <c r="B11" s="8" t="s">
        <v>37</v>
      </c>
      <c r="C11" s="8">
        <v>1590</v>
      </c>
      <c r="D11" s="8">
        <f t="shared" si="0"/>
        <v>1600</v>
      </c>
      <c r="E11" s="8">
        <f t="shared" si="1"/>
        <v>1601.4545454545455</v>
      </c>
      <c r="F11" s="12">
        <f t="shared" si="2"/>
        <v>0.628930817610069</v>
      </c>
      <c r="G11" s="15">
        <v>1166</v>
      </c>
      <c r="H11" s="8">
        <v>1300</v>
      </c>
      <c r="I11" s="8">
        <v>1800</v>
      </c>
      <c r="J11" s="8">
        <v>1500</v>
      </c>
      <c r="K11" s="8">
        <v>1300</v>
      </c>
      <c r="L11" s="8">
        <v>1800</v>
      </c>
      <c r="M11" s="8">
        <v>1600</v>
      </c>
      <c r="N11" s="8">
        <v>1650</v>
      </c>
      <c r="O11" s="8">
        <v>2000</v>
      </c>
      <c r="P11" s="8">
        <v>2200</v>
      </c>
      <c r="Q11" s="8">
        <v>1300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3410</v>
      </c>
      <c r="D13" s="8">
        <f t="shared" si="0"/>
        <v>3360</v>
      </c>
      <c r="E13" s="8">
        <f t="shared" si="1"/>
        <v>3363.6363636363635</v>
      </c>
      <c r="F13" s="12">
        <f t="shared" si="2"/>
        <v>-1.4662756598240492</v>
      </c>
      <c r="G13" s="15">
        <v>2500</v>
      </c>
      <c r="H13" s="8">
        <v>3000</v>
      </c>
      <c r="I13" s="8">
        <v>3500</v>
      </c>
      <c r="J13" s="8">
        <v>3500</v>
      </c>
      <c r="K13" s="8">
        <v>4000</v>
      </c>
      <c r="L13" s="8">
        <v>5000</v>
      </c>
      <c r="M13" s="8">
        <v>3500</v>
      </c>
      <c r="N13" s="8">
        <v>3000</v>
      </c>
      <c r="O13" s="15">
        <v>3000</v>
      </c>
      <c r="P13" s="8">
        <v>2500</v>
      </c>
      <c r="Q13" s="8">
        <v>3500</v>
      </c>
    </row>
    <row r="14" spans="1:17" s="8" customFormat="1" ht="15" customHeight="1">
      <c r="A14" s="11" t="s">
        <v>42</v>
      </c>
      <c r="B14" s="8" t="s">
        <v>43</v>
      </c>
      <c r="C14" s="8">
        <v>2700</v>
      </c>
      <c r="D14" s="8">
        <f t="shared" si="0"/>
        <v>2500</v>
      </c>
      <c r="E14" s="8">
        <f t="shared" si="1"/>
        <v>2500</v>
      </c>
      <c r="F14" s="12">
        <f t="shared" si="2"/>
        <v>-7.407407407407405</v>
      </c>
      <c r="G14" s="15">
        <v>1000</v>
      </c>
      <c r="H14" s="8">
        <v>3500</v>
      </c>
      <c r="I14" s="8">
        <v>1500</v>
      </c>
      <c r="J14" s="8">
        <v>3000</v>
      </c>
      <c r="K14" s="8">
        <v>2000</v>
      </c>
      <c r="L14" s="8">
        <v>5000</v>
      </c>
      <c r="M14" s="8">
        <v>2500</v>
      </c>
      <c r="N14" s="8">
        <v>2500</v>
      </c>
      <c r="O14" s="8">
        <v>2500</v>
      </c>
      <c r="P14" s="8">
        <v>2000</v>
      </c>
      <c r="Q14" s="15">
        <v>2000</v>
      </c>
    </row>
    <row r="15" spans="1:17" s="8" customFormat="1" ht="15" customHeight="1">
      <c r="A15" s="11" t="s">
        <v>44</v>
      </c>
      <c r="B15" s="8" t="s">
        <v>45</v>
      </c>
      <c r="C15" s="8">
        <v>13500</v>
      </c>
      <c r="D15" s="8">
        <f t="shared" si="0"/>
        <v>13450</v>
      </c>
      <c r="E15" s="8">
        <f t="shared" si="1"/>
        <v>13454.545454545454</v>
      </c>
      <c r="F15" s="12">
        <f t="shared" si="2"/>
        <v>-0.3703703703703667</v>
      </c>
      <c r="G15" s="15">
        <v>16000</v>
      </c>
      <c r="H15" s="8">
        <v>17000</v>
      </c>
      <c r="I15" s="8">
        <v>13000</v>
      </c>
      <c r="J15" s="8">
        <v>14000</v>
      </c>
      <c r="K15" s="8">
        <v>15000</v>
      </c>
      <c r="L15" s="8">
        <v>10000</v>
      </c>
      <c r="M15" s="8">
        <v>12500</v>
      </c>
      <c r="N15" s="8">
        <v>14000</v>
      </c>
      <c r="O15" s="8">
        <v>10000</v>
      </c>
      <c r="P15" s="8">
        <v>20000</v>
      </c>
      <c r="Q15" s="8">
        <v>6500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0"/>
        <v>5590</v>
      </c>
      <c r="E16" s="8">
        <f t="shared" si="1"/>
        <v>5590.909090909091</v>
      </c>
      <c r="F16" s="12">
        <f t="shared" si="2"/>
        <v>-0.8865248226950371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640</v>
      </c>
      <c r="D17" s="8">
        <f t="shared" si="0"/>
        <v>680</v>
      </c>
      <c r="E17" s="8">
        <f t="shared" si="1"/>
        <v>681.8181818181819</v>
      </c>
      <c r="F17" s="12">
        <f t="shared" si="2"/>
        <v>6.25</v>
      </c>
      <c r="G17" s="15">
        <v>300</v>
      </c>
      <c r="H17" s="8">
        <v>400</v>
      </c>
      <c r="I17" s="8">
        <v>600</v>
      </c>
      <c r="J17" s="8">
        <v>700</v>
      </c>
      <c r="K17" s="8">
        <v>700</v>
      </c>
      <c r="L17" s="8">
        <v>600</v>
      </c>
      <c r="M17" s="8">
        <v>700</v>
      </c>
      <c r="N17" s="8">
        <v>700</v>
      </c>
      <c r="O17" s="8">
        <v>1000</v>
      </c>
      <c r="P17" s="8">
        <v>1300</v>
      </c>
      <c r="Q17" s="8">
        <v>500</v>
      </c>
    </row>
    <row r="18" spans="1:17" s="8" customFormat="1" ht="15" customHeight="1">
      <c r="A18" s="11" t="s">
        <v>50</v>
      </c>
      <c r="B18" s="8" t="s">
        <v>51</v>
      </c>
      <c r="C18" s="8">
        <v>1030</v>
      </c>
      <c r="D18" s="8">
        <f t="shared" si="0"/>
        <v>1000</v>
      </c>
      <c r="E18" s="8">
        <f t="shared" si="1"/>
        <v>998.1818181818181</v>
      </c>
      <c r="F18" s="12">
        <f t="shared" si="2"/>
        <v>-2.9126213592232943</v>
      </c>
      <c r="G18" s="15">
        <v>800</v>
      </c>
      <c r="H18" s="8">
        <v>400</v>
      </c>
      <c r="I18" s="8">
        <v>1000</v>
      </c>
      <c r="J18" s="8">
        <v>1000</v>
      </c>
      <c r="K18" s="8">
        <v>700</v>
      </c>
      <c r="L18" s="8">
        <v>1000</v>
      </c>
      <c r="M18" s="8">
        <v>1000</v>
      </c>
      <c r="N18" s="8">
        <v>1300</v>
      </c>
      <c r="O18" s="8">
        <v>1180</v>
      </c>
      <c r="P18" s="8">
        <v>1800</v>
      </c>
      <c r="Q18" s="8">
        <v>800</v>
      </c>
    </row>
    <row r="19" spans="1:17" s="8" customFormat="1" ht="15" customHeight="1">
      <c r="A19" s="11" t="s">
        <v>52</v>
      </c>
      <c r="B19" s="8" t="s">
        <v>53</v>
      </c>
      <c r="C19" s="8">
        <v>1050</v>
      </c>
      <c r="D19" s="8">
        <f t="shared" si="0"/>
        <v>1110</v>
      </c>
      <c r="E19" s="8">
        <f t="shared" si="1"/>
        <v>1113.6363636363637</v>
      </c>
      <c r="F19" s="12">
        <f t="shared" si="2"/>
        <v>5.714285714285722</v>
      </c>
      <c r="G19" s="15">
        <v>800</v>
      </c>
      <c r="H19" s="8">
        <v>1000</v>
      </c>
      <c r="I19" s="8">
        <v>1000</v>
      </c>
      <c r="J19" s="8">
        <v>1000</v>
      </c>
      <c r="K19" s="8">
        <v>1000</v>
      </c>
      <c r="L19" s="8">
        <v>2000</v>
      </c>
      <c r="M19" s="8">
        <v>1000</v>
      </c>
      <c r="N19" s="8">
        <v>400</v>
      </c>
      <c r="O19" s="8">
        <v>1550</v>
      </c>
      <c r="P19" s="8">
        <v>1000</v>
      </c>
      <c r="Q19" s="8">
        <v>1500</v>
      </c>
    </row>
    <row r="20" spans="1:17" s="8" customFormat="1" ht="15" customHeight="1">
      <c r="A20" s="11" t="s">
        <v>54</v>
      </c>
      <c r="B20" s="8" t="s">
        <v>55</v>
      </c>
      <c r="C20" s="8">
        <v>1320</v>
      </c>
      <c r="D20" s="8">
        <f t="shared" si="0"/>
        <v>1290</v>
      </c>
      <c r="E20" s="8">
        <f t="shared" si="1"/>
        <v>1290.909090909091</v>
      </c>
      <c r="F20" s="12">
        <f t="shared" si="2"/>
        <v>-2.2727272727272663</v>
      </c>
      <c r="G20" s="15">
        <v>800</v>
      </c>
      <c r="H20" s="8">
        <v>800</v>
      </c>
      <c r="I20" s="8">
        <v>1500</v>
      </c>
      <c r="J20" s="8">
        <v>900</v>
      </c>
      <c r="K20" s="8">
        <v>1000</v>
      </c>
      <c r="L20" s="8">
        <v>1500</v>
      </c>
      <c r="M20" s="8">
        <v>1200</v>
      </c>
      <c r="N20" s="15">
        <v>1800</v>
      </c>
      <c r="O20" s="8">
        <v>1500</v>
      </c>
      <c r="P20" s="8">
        <v>1200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16090</v>
      </c>
      <c r="D21" s="8">
        <f t="shared" si="0"/>
        <v>16000</v>
      </c>
      <c r="E21" s="8">
        <f t="shared" si="1"/>
        <v>16000</v>
      </c>
      <c r="F21" s="12">
        <f t="shared" si="2"/>
        <v>-0.5593536357986295</v>
      </c>
      <c r="G21" s="15">
        <v>20000</v>
      </c>
      <c r="H21" s="8">
        <v>15000</v>
      </c>
      <c r="I21" s="8">
        <v>13000</v>
      </c>
      <c r="J21" s="8">
        <v>11000</v>
      </c>
      <c r="K21" s="8">
        <v>15000</v>
      </c>
      <c r="L21" s="15">
        <v>10000</v>
      </c>
      <c r="M21" s="8">
        <v>17000</v>
      </c>
      <c r="N21" s="8">
        <v>16000</v>
      </c>
      <c r="O21" s="8">
        <v>20000</v>
      </c>
      <c r="P21" s="15">
        <v>19000</v>
      </c>
      <c r="Q21" s="8">
        <v>20000</v>
      </c>
    </row>
    <row r="22" spans="1:17" s="8" customFormat="1" ht="15" customHeight="1">
      <c r="A22" s="11" t="s">
        <v>58</v>
      </c>
      <c r="B22" s="8" t="s">
        <v>59</v>
      </c>
      <c r="C22" s="8">
        <v>21090</v>
      </c>
      <c r="D22" s="8">
        <f t="shared" si="0"/>
        <v>20910</v>
      </c>
      <c r="E22" s="8">
        <f t="shared" si="1"/>
        <v>20909.090909090908</v>
      </c>
      <c r="F22" s="12">
        <f t="shared" si="2"/>
        <v>-0.8534850640113802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24000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5140</v>
      </c>
      <c r="D23" s="8">
        <f t="shared" si="0"/>
        <v>5140</v>
      </c>
      <c r="E23" s="8">
        <f t="shared" si="1"/>
        <v>5136.363636363636</v>
      </c>
      <c r="F23" s="12">
        <f t="shared" si="2"/>
        <v>0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6000</v>
      </c>
      <c r="M23" s="8">
        <v>5000</v>
      </c>
      <c r="N23" s="8">
        <v>2500</v>
      </c>
      <c r="O23" s="8">
        <v>5500</v>
      </c>
      <c r="P23" s="8">
        <v>6000</v>
      </c>
      <c r="Q23" s="8">
        <v>3500</v>
      </c>
    </row>
    <row r="24" spans="1:17" s="8" customFormat="1" ht="15" customHeight="1">
      <c r="A24" s="11" t="s">
        <v>62</v>
      </c>
      <c r="B24" s="8" t="s">
        <v>63</v>
      </c>
      <c r="C24" s="8">
        <v>5530</v>
      </c>
      <c r="D24" s="8">
        <f t="shared" si="0"/>
        <v>5640</v>
      </c>
      <c r="E24" s="8">
        <f t="shared" si="1"/>
        <v>5644.444444444444</v>
      </c>
      <c r="F24" s="12">
        <f t="shared" si="2"/>
        <v>1.9891500904159187</v>
      </c>
      <c r="G24" s="15">
        <v>6000</v>
      </c>
      <c r="H24" s="8">
        <v>7000</v>
      </c>
      <c r="I24" s="8" t="s">
        <v>198</v>
      </c>
      <c r="J24" s="8" t="s">
        <v>198</v>
      </c>
      <c r="K24" s="15">
        <v>5000</v>
      </c>
      <c r="L24" s="8">
        <v>2500</v>
      </c>
      <c r="M24" s="15">
        <v>5800</v>
      </c>
      <c r="N24" s="8">
        <v>6000</v>
      </c>
      <c r="O24" s="8">
        <v>6500</v>
      </c>
      <c r="P24" s="8">
        <v>8000</v>
      </c>
      <c r="Q24" s="15">
        <v>4000</v>
      </c>
    </row>
    <row r="25" spans="1:17" s="8" customFormat="1" ht="15" customHeight="1">
      <c r="A25" s="11" t="s">
        <v>64</v>
      </c>
      <c r="B25" s="8" t="s">
        <v>65</v>
      </c>
      <c r="C25" s="8">
        <v>7200</v>
      </c>
      <c r="D25" s="8">
        <f t="shared" si="0"/>
        <v>7200</v>
      </c>
      <c r="E25" s="8">
        <f t="shared" si="1"/>
        <v>7200</v>
      </c>
      <c r="F25" s="12">
        <f t="shared" si="2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7000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3770</v>
      </c>
      <c r="D26" s="8">
        <f t="shared" si="0"/>
        <v>3730</v>
      </c>
      <c r="E26" s="8">
        <f t="shared" si="1"/>
        <v>3727.2727272727275</v>
      </c>
      <c r="F26" s="12">
        <f t="shared" si="2"/>
        <v>-1.0610079575596814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4500</v>
      </c>
      <c r="N26" s="8">
        <v>4000</v>
      </c>
      <c r="O26" s="8">
        <v>4000</v>
      </c>
      <c r="P26" s="8">
        <v>4800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950</v>
      </c>
      <c r="D27" s="8">
        <f t="shared" si="0"/>
        <v>950</v>
      </c>
      <c r="E27" s="8">
        <f t="shared" si="1"/>
        <v>945.4545454545455</v>
      </c>
      <c r="F27" s="12">
        <f t="shared" si="2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910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1253.6363636363637</v>
      </c>
      <c r="F28" s="12">
        <f t="shared" si="2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1290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0"/>
        <v>7590</v>
      </c>
      <c r="E29" s="8">
        <f t="shared" si="1"/>
        <v>7594.545454545455</v>
      </c>
      <c r="F29" s="12">
        <f t="shared" si="2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5200</v>
      </c>
      <c r="D31" s="8">
        <f t="shared" si="0"/>
        <v>5200</v>
      </c>
      <c r="E31" s="8">
        <f t="shared" si="1"/>
        <v>5200.909090909091</v>
      </c>
      <c r="F31" s="12">
        <f t="shared" si="2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4890</v>
      </c>
    </row>
    <row r="32" spans="1:17" s="8" customFormat="1" ht="15" customHeight="1">
      <c r="A32" s="11" t="s">
        <v>78</v>
      </c>
      <c r="B32" s="8" t="s">
        <v>79</v>
      </c>
      <c r="C32" s="8">
        <v>3610</v>
      </c>
      <c r="D32" s="8">
        <f t="shared" si="0"/>
        <v>3630</v>
      </c>
      <c r="E32" s="8">
        <f t="shared" si="1"/>
        <v>3625.4545454545455</v>
      </c>
      <c r="F32" s="12">
        <f t="shared" si="2"/>
        <v>0.554016620498615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3500</v>
      </c>
      <c r="N32" s="8">
        <v>3800</v>
      </c>
      <c r="O32" s="8">
        <v>3750</v>
      </c>
      <c r="P32" s="8">
        <v>3880</v>
      </c>
      <c r="Q32" s="8">
        <v>3350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990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1010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AVERAGE(G37:Q37)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4"/>
        <v>3818.181818181818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4"/>
        <v>8454.545454545454</v>
      </c>
      <c r="F41" s="12">
        <f t="shared" si="5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4270</v>
      </c>
      <c r="D42" s="8">
        <f t="shared" si="3"/>
        <v>4270</v>
      </c>
      <c r="E42" s="8">
        <f t="shared" si="4"/>
        <v>4272.727272727273</v>
      </c>
      <c r="F42" s="12">
        <f t="shared" si="5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6500</v>
      </c>
    </row>
    <row r="43" spans="1:17" s="8" customFormat="1" ht="15" customHeight="1">
      <c r="A43" s="11" t="s">
        <v>97</v>
      </c>
      <c r="B43" s="8" t="s">
        <v>85</v>
      </c>
      <c r="C43" s="8">
        <v>10180</v>
      </c>
      <c r="D43" s="8">
        <f t="shared" si="3"/>
        <v>10180</v>
      </c>
      <c r="E43" s="8">
        <f t="shared" si="4"/>
        <v>10181.818181818182</v>
      </c>
      <c r="F43" s="12">
        <f t="shared" si="5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15000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10090</v>
      </c>
      <c r="D45" s="8">
        <f t="shared" si="3"/>
        <v>10180</v>
      </c>
      <c r="E45" s="8">
        <f t="shared" si="4"/>
        <v>10181.818181818182</v>
      </c>
      <c r="F45" s="12">
        <f t="shared" si="5"/>
        <v>0.8919722497522429</v>
      </c>
      <c r="G45" s="15">
        <v>11000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8000</v>
      </c>
      <c r="O45" s="8">
        <v>10000</v>
      </c>
      <c r="P45" s="8">
        <v>12000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14270</v>
      </c>
      <c r="D51" s="8">
        <f t="shared" si="3"/>
        <v>14270</v>
      </c>
      <c r="E51" s="8">
        <f t="shared" si="4"/>
        <v>14272.727272727272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13000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8730</v>
      </c>
      <c r="D54" s="8">
        <f t="shared" si="3"/>
        <v>8730</v>
      </c>
      <c r="E54" s="8">
        <f t="shared" si="4"/>
        <v>8727.272727272728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11000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9270</v>
      </c>
      <c r="D63" s="8">
        <f t="shared" si="3"/>
        <v>9270</v>
      </c>
      <c r="E63" s="8">
        <f t="shared" si="4"/>
        <v>9272.727272727272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8000</v>
      </c>
    </row>
    <row r="64" spans="1:17" s="8" customFormat="1" ht="15" customHeight="1">
      <c r="A64" s="11" t="s">
        <v>133</v>
      </c>
      <c r="B64" s="8" t="s">
        <v>134</v>
      </c>
      <c r="C64" s="8">
        <v>5640</v>
      </c>
      <c r="D64" s="8">
        <f t="shared" si="3"/>
        <v>5640</v>
      </c>
      <c r="E64" s="8">
        <f t="shared" si="4"/>
        <v>5636.363636363636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7000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3"/>
        <v>6090</v>
      </c>
      <c r="E65" s="8">
        <f t="shared" si="4"/>
        <v>6090.909090909091</v>
      </c>
      <c r="F65" s="12">
        <f t="shared" si="5"/>
        <v>0</v>
      </c>
      <c r="G65" s="15">
        <v>5000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1300</v>
      </c>
      <c r="E67" s="8">
        <f t="shared" si="4"/>
        <v>1300</v>
      </c>
      <c r="F67" s="12">
        <f t="shared" si="5"/>
        <v>-1.5151515151515156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1300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25090</v>
      </c>
      <c r="D69" s="8">
        <f aca="true" t="shared" si="6" ref="D69:D93">ROUND(E69,-1)</f>
        <v>25090</v>
      </c>
      <c r="E69" s="8">
        <f aca="true" t="shared" si="7" ref="E69:E93">AVERAGE(G69:Q69)</f>
        <v>25090.909090909092</v>
      </c>
      <c r="F69" s="19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30000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2400</v>
      </c>
      <c r="D71" s="8">
        <f t="shared" si="6"/>
        <v>2190</v>
      </c>
      <c r="E71" s="8">
        <f t="shared" si="7"/>
        <v>2191</v>
      </c>
      <c r="F71" s="12">
        <f t="shared" si="8"/>
        <v>-8.75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1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120000</v>
      </c>
      <c r="D72" s="8">
        <f t="shared" si="6"/>
        <v>120000</v>
      </c>
      <c r="E72" s="8">
        <f t="shared" si="7"/>
        <v>120000</v>
      </c>
      <c r="F72" s="12">
        <f t="shared" si="8"/>
        <v>0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2230</v>
      </c>
      <c r="D84" s="8">
        <f t="shared" si="6"/>
        <v>2230</v>
      </c>
      <c r="E84" s="8">
        <f t="shared" si="7"/>
        <v>2227.2727272727275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6"/>
        <v>1920</v>
      </c>
      <c r="E89" s="8">
        <f t="shared" si="7"/>
        <v>1920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3"/>
  <sheetViews>
    <sheetView showGridLines="0" zoomScaleSheetLayoutView="100" workbookViewId="0" topLeftCell="A1">
      <pane xSplit="6" ySplit="4" topLeftCell="J77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4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43272.72727272727</v>
      </c>
      <c r="D5" s="8">
        <f>ROUND(E5,-1)</f>
        <v>43360</v>
      </c>
      <c r="E5" s="8">
        <f aca="true" t="shared" si="0" ref="E5:E36">SUM(G5:Q5)/11</f>
        <v>43363.63636363636</v>
      </c>
      <c r="F5" s="12">
        <f aca="true" t="shared" si="1" ref="F5:F36">E5/C5*100-100</f>
        <v>0.21008403361344108</v>
      </c>
      <c r="G5" s="8">
        <v>41500</v>
      </c>
      <c r="H5" s="8">
        <v>44000</v>
      </c>
      <c r="I5" s="8">
        <v>43500</v>
      </c>
      <c r="J5" s="8">
        <v>41500</v>
      </c>
      <c r="K5" s="8">
        <v>41500</v>
      </c>
      <c r="L5" s="8">
        <v>46000</v>
      </c>
      <c r="M5" s="8">
        <v>43000</v>
      </c>
      <c r="N5" s="8">
        <v>45000</v>
      </c>
      <c r="O5" s="8">
        <v>41000</v>
      </c>
      <c r="P5" s="8">
        <v>47000</v>
      </c>
      <c r="Q5" s="8">
        <v>43000</v>
      </c>
    </row>
    <row r="6" spans="1:17" s="8" customFormat="1" ht="15" customHeight="1">
      <c r="A6" s="11" t="s">
        <v>26</v>
      </c>
      <c r="B6" s="8" t="s">
        <v>27</v>
      </c>
      <c r="C6" s="8">
        <v>2322.7272727272725</v>
      </c>
      <c r="D6" s="8">
        <f aca="true" t="shared" si="2" ref="D6:D69">ROUND(E6,-1)</f>
        <v>2320</v>
      </c>
      <c r="E6" s="8">
        <f t="shared" si="0"/>
        <v>2322.7272727272725</v>
      </c>
      <c r="F6" s="12">
        <f t="shared" si="1"/>
        <v>0</v>
      </c>
      <c r="G6" s="8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8">
        <v>4500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8269.09090909091</v>
      </c>
      <c r="D7" s="8">
        <f t="shared" si="2"/>
        <v>8270</v>
      </c>
      <c r="E7" s="8">
        <f t="shared" si="0"/>
        <v>8269.09090909091</v>
      </c>
      <c r="F7" s="12">
        <f t="shared" si="1"/>
        <v>0</v>
      </c>
      <c r="G7" s="8">
        <v>9460</v>
      </c>
      <c r="H7" s="8">
        <v>5600</v>
      </c>
      <c r="I7" s="8">
        <v>10600</v>
      </c>
      <c r="J7" s="8">
        <v>8400</v>
      </c>
      <c r="K7" s="8">
        <v>8400</v>
      </c>
      <c r="L7" s="8">
        <v>6500</v>
      </c>
      <c r="M7" s="8">
        <v>9000</v>
      </c>
      <c r="N7" s="8">
        <v>8000</v>
      </c>
      <c r="O7" s="8">
        <v>10000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15345.454545454546</v>
      </c>
      <c r="D8" s="8">
        <f t="shared" si="2"/>
        <v>15350</v>
      </c>
      <c r="E8" s="8">
        <f t="shared" si="0"/>
        <v>15345.454545454546</v>
      </c>
      <c r="F8" s="12">
        <f t="shared" si="1"/>
        <v>0</v>
      </c>
      <c r="G8" s="8">
        <v>13300</v>
      </c>
      <c r="H8" s="8">
        <v>15800</v>
      </c>
      <c r="I8" s="8">
        <v>13350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6915.454545454545</v>
      </c>
      <c r="D9" s="8">
        <f t="shared" si="2"/>
        <v>6920</v>
      </c>
      <c r="E9" s="8">
        <f t="shared" si="0"/>
        <v>6915.454545454545</v>
      </c>
      <c r="F9" s="12">
        <f t="shared" si="1"/>
        <v>0</v>
      </c>
      <c r="G9" s="8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4163.636363636364</v>
      </c>
      <c r="D10" s="8">
        <f t="shared" si="2"/>
        <v>4070</v>
      </c>
      <c r="E10" s="8">
        <f t="shared" si="0"/>
        <v>4072.7272727272725</v>
      </c>
      <c r="F10" s="12">
        <f t="shared" si="1"/>
        <v>-2.1834061135371314</v>
      </c>
      <c r="G10" s="8">
        <v>3500</v>
      </c>
      <c r="H10" s="8">
        <v>4300</v>
      </c>
      <c r="I10" s="8">
        <v>2700</v>
      </c>
      <c r="J10" s="8">
        <v>2800</v>
      </c>
      <c r="K10" s="8">
        <v>3500</v>
      </c>
      <c r="L10" s="8">
        <v>6000</v>
      </c>
      <c r="M10" s="8">
        <v>3700</v>
      </c>
      <c r="N10" s="8">
        <v>4400</v>
      </c>
      <c r="O10" s="8">
        <v>4900</v>
      </c>
      <c r="P10" s="8">
        <v>5000</v>
      </c>
      <c r="Q10" s="8">
        <v>4000</v>
      </c>
    </row>
    <row r="11" spans="1:17" s="8" customFormat="1" ht="15" customHeight="1">
      <c r="A11" s="11" t="s">
        <v>36</v>
      </c>
      <c r="B11" s="8" t="s">
        <v>37</v>
      </c>
      <c r="C11" s="8">
        <v>1638.1818181818182</v>
      </c>
      <c r="D11" s="8">
        <f t="shared" si="2"/>
        <v>1620</v>
      </c>
      <c r="E11" s="8">
        <f t="shared" si="0"/>
        <v>1620</v>
      </c>
      <c r="F11" s="12">
        <f t="shared" si="1"/>
        <v>-1.1098779134295285</v>
      </c>
      <c r="G11" s="8">
        <v>1470</v>
      </c>
      <c r="H11" s="8">
        <v>1500</v>
      </c>
      <c r="I11" s="8">
        <v>1600</v>
      </c>
      <c r="J11" s="8">
        <v>1500</v>
      </c>
      <c r="K11" s="8">
        <v>1600</v>
      </c>
      <c r="L11" s="8">
        <v>1800</v>
      </c>
      <c r="M11" s="8">
        <v>1550</v>
      </c>
      <c r="N11" s="8">
        <v>1700</v>
      </c>
      <c r="O11" s="8">
        <v>1500</v>
      </c>
      <c r="P11" s="8">
        <v>2100</v>
      </c>
      <c r="Q11" s="8">
        <v>1500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2"/>
        <v>80000</v>
      </c>
      <c r="E12" s="8">
        <f t="shared" si="0"/>
        <v>80000</v>
      </c>
      <c r="F12" s="12">
        <f t="shared" si="1"/>
        <v>0</v>
      </c>
      <c r="G12" s="8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3954.5454545454545</v>
      </c>
      <c r="D13" s="8">
        <f t="shared" si="2"/>
        <v>3820</v>
      </c>
      <c r="E13" s="8">
        <f t="shared" si="0"/>
        <v>3818.181818181818</v>
      </c>
      <c r="F13" s="12">
        <f t="shared" si="1"/>
        <v>-3.448275862068968</v>
      </c>
      <c r="G13" s="8">
        <v>3500</v>
      </c>
      <c r="H13" s="8">
        <v>3000</v>
      </c>
      <c r="I13" s="8">
        <v>4500</v>
      </c>
      <c r="J13" s="8">
        <v>4000</v>
      </c>
      <c r="K13" s="8">
        <v>4500</v>
      </c>
      <c r="L13" s="8">
        <v>5000</v>
      </c>
      <c r="M13" s="8">
        <v>3500</v>
      </c>
      <c r="N13" s="8">
        <v>4000</v>
      </c>
      <c r="O13" s="8">
        <v>2500</v>
      </c>
      <c r="P13" s="8">
        <v>3500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3227.2727272727275</v>
      </c>
      <c r="D14" s="8">
        <f>ROUND(E14,-1)</f>
        <v>3140</v>
      </c>
      <c r="E14" s="8">
        <f t="shared" si="0"/>
        <v>3136.3636363636365</v>
      </c>
      <c r="F14" s="12">
        <f t="shared" si="1"/>
        <v>-2.8169014084507182</v>
      </c>
      <c r="G14" s="8">
        <v>1500</v>
      </c>
      <c r="H14" s="8">
        <v>3500</v>
      </c>
      <c r="I14" s="8">
        <v>3000</v>
      </c>
      <c r="J14" s="8">
        <v>3500</v>
      </c>
      <c r="K14" s="8">
        <v>3000</v>
      </c>
      <c r="L14" s="8">
        <v>5000</v>
      </c>
      <c r="M14" s="8">
        <v>3000</v>
      </c>
      <c r="N14" s="8">
        <v>3000</v>
      </c>
      <c r="O14" s="8">
        <v>3000</v>
      </c>
      <c r="P14" s="8">
        <v>2500</v>
      </c>
      <c r="Q14" s="8">
        <v>3500</v>
      </c>
    </row>
    <row r="15" spans="1:17" s="8" customFormat="1" ht="15" customHeight="1">
      <c r="A15" s="11" t="s">
        <v>44</v>
      </c>
      <c r="B15" s="8" t="s">
        <v>45</v>
      </c>
      <c r="C15" s="8">
        <v>13136.363636363636</v>
      </c>
      <c r="D15" s="8">
        <f t="shared" si="2"/>
        <v>13000</v>
      </c>
      <c r="E15" s="8">
        <f t="shared" si="0"/>
        <v>13000</v>
      </c>
      <c r="F15" s="12">
        <f t="shared" si="1"/>
        <v>-1.0380622837370197</v>
      </c>
      <c r="G15" s="8">
        <v>16000</v>
      </c>
      <c r="H15" s="8">
        <v>17000</v>
      </c>
      <c r="I15" s="8">
        <v>15000</v>
      </c>
      <c r="J15" s="8">
        <v>12000</v>
      </c>
      <c r="K15" s="8">
        <v>10000</v>
      </c>
      <c r="L15" s="8">
        <v>10000</v>
      </c>
      <c r="M15" s="8">
        <v>13500</v>
      </c>
      <c r="N15" s="8">
        <v>14000</v>
      </c>
      <c r="O15" s="8">
        <v>10000</v>
      </c>
      <c r="P15" s="8">
        <v>20000</v>
      </c>
      <c r="Q15" s="8">
        <v>5500</v>
      </c>
    </row>
    <row r="16" spans="1:17" s="8" customFormat="1" ht="15" customHeight="1">
      <c r="A16" s="11" t="s">
        <v>46</v>
      </c>
      <c r="B16" s="8" t="s">
        <v>47</v>
      </c>
      <c r="C16" s="8">
        <v>5590.909090909091</v>
      </c>
      <c r="D16" s="8">
        <f t="shared" si="2"/>
        <v>5590</v>
      </c>
      <c r="E16" s="8">
        <f t="shared" si="0"/>
        <v>5590.909090909091</v>
      </c>
      <c r="F16" s="12">
        <f t="shared" si="1"/>
        <v>0</v>
      </c>
      <c r="G16" s="8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568.1818181818181</v>
      </c>
      <c r="D17" s="8">
        <f t="shared" si="2"/>
        <v>580</v>
      </c>
      <c r="E17" s="8">
        <f t="shared" si="0"/>
        <v>577.2727272727273</v>
      </c>
      <c r="F17" s="12">
        <f t="shared" si="1"/>
        <v>1.5999999999999943</v>
      </c>
      <c r="G17" s="8">
        <v>300</v>
      </c>
      <c r="H17" s="8">
        <v>500</v>
      </c>
      <c r="I17" s="8">
        <v>700</v>
      </c>
      <c r="J17" s="8">
        <v>700</v>
      </c>
      <c r="K17" s="8">
        <v>700</v>
      </c>
      <c r="L17" s="8">
        <v>600</v>
      </c>
      <c r="M17" s="8">
        <v>500</v>
      </c>
      <c r="N17" s="8">
        <v>500</v>
      </c>
      <c r="O17" s="8">
        <v>650</v>
      </c>
      <c r="P17" s="8">
        <v>700</v>
      </c>
      <c r="Q17" s="8">
        <v>500</v>
      </c>
    </row>
    <row r="18" spans="1:17" s="8" customFormat="1" ht="15" customHeight="1">
      <c r="A18" s="11" t="s">
        <v>50</v>
      </c>
      <c r="B18" s="8" t="s">
        <v>51</v>
      </c>
      <c r="C18" s="8">
        <v>795.4545454545455</v>
      </c>
      <c r="D18" s="8">
        <f t="shared" si="2"/>
        <v>880</v>
      </c>
      <c r="E18" s="8">
        <f t="shared" si="0"/>
        <v>877.2727272727273</v>
      </c>
      <c r="F18" s="12">
        <f t="shared" si="1"/>
        <v>10.285714285714278</v>
      </c>
      <c r="G18" s="8">
        <v>500</v>
      </c>
      <c r="H18" s="8">
        <v>550</v>
      </c>
      <c r="I18" s="8">
        <v>1000</v>
      </c>
      <c r="J18" s="8">
        <v>800</v>
      </c>
      <c r="K18" s="8">
        <v>800</v>
      </c>
      <c r="L18" s="8">
        <v>1000</v>
      </c>
      <c r="M18" s="8">
        <v>1000</v>
      </c>
      <c r="N18" s="8">
        <v>800</v>
      </c>
      <c r="O18" s="8">
        <v>1600</v>
      </c>
      <c r="P18" s="8">
        <v>900</v>
      </c>
      <c r="Q18" s="8">
        <v>700</v>
      </c>
    </row>
    <row r="19" spans="1:17" s="8" customFormat="1" ht="15" customHeight="1">
      <c r="A19" s="11" t="s">
        <v>52</v>
      </c>
      <c r="B19" s="8" t="s">
        <v>53</v>
      </c>
      <c r="C19" s="8">
        <v>1190.909090909091</v>
      </c>
      <c r="D19" s="8">
        <f t="shared" si="2"/>
        <v>1160</v>
      </c>
      <c r="E19" s="8">
        <f t="shared" si="0"/>
        <v>1163.6363636363637</v>
      </c>
      <c r="F19" s="12">
        <f t="shared" si="1"/>
        <v>-2.290076335877856</v>
      </c>
      <c r="G19" s="8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1000</v>
      </c>
      <c r="O19" s="8">
        <v>1000</v>
      </c>
      <c r="P19" s="8">
        <v>1000</v>
      </c>
      <c r="Q19" s="8">
        <v>1500</v>
      </c>
    </row>
    <row r="20" spans="1:17" s="8" customFormat="1" ht="15" customHeight="1">
      <c r="A20" s="11" t="s">
        <v>54</v>
      </c>
      <c r="B20" s="8" t="s">
        <v>55</v>
      </c>
      <c r="C20" s="8">
        <v>1354.5454545454545</v>
      </c>
      <c r="D20" s="8">
        <f t="shared" si="2"/>
        <v>1350</v>
      </c>
      <c r="E20" s="8">
        <f t="shared" si="0"/>
        <v>1350</v>
      </c>
      <c r="F20" s="12">
        <f t="shared" si="1"/>
        <v>-0.3355704697986539</v>
      </c>
      <c r="G20" s="8">
        <v>1000</v>
      </c>
      <c r="H20" s="8">
        <v>1250</v>
      </c>
      <c r="I20" s="8">
        <v>2000</v>
      </c>
      <c r="J20" s="8">
        <v>1000</v>
      </c>
      <c r="K20" s="8">
        <v>1000</v>
      </c>
      <c r="L20" s="8">
        <v>1500</v>
      </c>
      <c r="M20" s="8">
        <v>1500</v>
      </c>
      <c r="N20" s="8">
        <v>1300</v>
      </c>
      <c r="O20" s="8">
        <v>1300</v>
      </c>
      <c r="P20" s="8">
        <v>1000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15318.181818181818</v>
      </c>
      <c r="D21" s="8">
        <f t="shared" si="2"/>
        <v>15320</v>
      </c>
      <c r="E21" s="8">
        <f t="shared" si="0"/>
        <v>15318.181818181818</v>
      </c>
      <c r="F21" s="12">
        <f t="shared" si="1"/>
        <v>0</v>
      </c>
      <c r="G21" s="8">
        <v>18000</v>
      </c>
      <c r="H21" s="8">
        <v>15000</v>
      </c>
      <c r="I21" s="8">
        <v>9000</v>
      </c>
      <c r="J21" s="8">
        <v>10000</v>
      </c>
      <c r="K21" s="8">
        <v>15000</v>
      </c>
      <c r="L21" s="8">
        <v>15000</v>
      </c>
      <c r="M21" s="8">
        <v>15000</v>
      </c>
      <c r="N21" s="8">
        <v>11000</v>
      </c>
      <c r="O21" s="8">
        <v>20000</v>
      </c>
      <c r="P21" s="8">
        <v>10500</v>
      </c>
      <c r="Q21" s="8">
        <v>30000</v>
      </c>
    </row>
    <row r="22" spans="1:17" s="8" customFormat="1" ht="15" customHeight="1">
      <c r="A22" s="11" t="s">
        <v>58</v>
      </c>
      <c r="B22" s="8" t="s">
        <v>59</v>
      </c>
      <c r="C22" s="8">
        <v>19454.545454545456</v>
      </c>
      <c r="D22" s="8">
        <f>ROUND(E22,-1)</f>
        <v>19550</v>
      </c>
      <c r="E22" s="8">
        <f t="shared" si="0"/>
        <v>19545.454545454544</v>
      </c>
      <c r="F22" s="12">
        <f t="shared" si="1"/>
        <v>0.4672897196261516</v>
      </c>
      <c r="G22" s="8">
        <v>15000</v>
      </c>
      <c r="H22" s="8">
        <v>18000</v>
      </c>
      <c r="I22" s="8">
        <v>18000</v>
      </c>
      <c r="J22" s="8">
        <v>22000</v>
      </c>
      <c r="K22" s="8">
        <v>25000</v>
      </c>
      <c r="L22" s="8">
        <v>20000</v>
      </c>
      <c r="M22" s="8">
        <v>18000</v>
      </c>
      <c r="N22" s="8">
        <v>12000</v>
      </c>
      <c r="O22" s="8">
        <v>22000</v>
      </c>
      <c r="P22" s="8">
        <v>23000</v>
      </c>
      <c r="Q22" s="8">
        <v>22000</v>
      </c>
    </row>
    <row r="23" spans="1:17" s="8" customFormat="1" ht="15" customHeight="1">
      <c r="A23" s="11" t="s">
        <v>60</v>
      </c>
      <c r="B23" s="8" t="s">
        <v>61</v>
      </c>
      <c r="C23" s="8">
        <v>5543.636363636364</v>
      </c>
      <c r="D23" s="8">
        <f t="shared" si="2"/>
        <v>5410</v>
      </c>
      <c r="E23" s="8">
        <f t="shared" si="0"/>
        <v>5409.090909090909</v>
      </c>
      <c r="F23" s="12">
        <f t="shared" si="1"/>
        <v>-2.4270252541817</v>
      </c>
      <c r="G23" s="8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4000</v>
      </c>
      <c r="O23" s="8">
        <v>5500</v>
      </c>
      <c r="P23" s="8">
        <v>5000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2954.5454545454545</v>
      </c>
      <c r="D24" s="8">
        <f t="shared" si="2"/>
        <v>2720</v>
      </c>
      <c r="E24" s="8">
        <f t="shared" si="0"/>
        <v>2718.181818181818</v>
      </c>
      <c r="F24" s="12">
        <f t="shared" si="1"/>
        <v>-8</v>
      </c>
      <c r="G24" s="8">
        <v>2700</v>
      </c>
      <c r="H24" s="8">
        <v>3000</v>
      </c>
      <c r="I24" s="8">
        <v>3000</v>
      </c>
      <c r="J24" s="8">
        <v>2000</v>
      </c>
      <c r="K24" s="8">
        <v>2500</v>
      </c>
      <c r="L24" s="8">
        <v>2500</v>
      </c>
      <c r="M24" s="8">
        <v>3000</v>
      </c>
      <c r="N24" s="8">
        <v>2000</v>
      </c>
      <c r="O24" s="8">
        <v>3200</v>
      </c>
      <c r="P24" s="8">
        <v>3000</v>
      </c>
      <c r="Q24" s="8">
        <v>3000</v>
      </c>
    </row>
    <row r="25" spans="1:17" s="8" customFormat="1" ht="15" customHeight="1">
      <c r="A25" s="11" t="s">
        <v>64</v>
      </c>
      <c r="B25" s="8" t="s">
        <v>65</v>
      </c>
      <c r="C25" s="8">
        <v>6972.727272727273</v>
      </c>
      <c r="D25" s="8">
        <f t="shared" si="2"/>
        <v>6970</v>
      </c>
      <c r="E25" s="8">
        <f t="shared" si="0"/>
        <v>6972.727272727273</v>
      </c>
      <c r="F25" s="12">
        <f t="shared" si="1"/>
        <v>0</v>
      </c>
      <c r="G25" s="8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8000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3690.909090909091</v>
      </c>
      <c r="D26" s="8">
        <f t="shared" si="2"/>
        <v>3650</v>
      </c>
      <c r="E26" s="8">
        <f t="shared" si="0"/>
        <v>3654.5454545454545</v>
      </c>
      <c r="F26" s="12">
        <f t="shared" si="1"/>
        <v>-0.9852216748768399</v>
      </c>
      <c r="G26" s="8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4000</v>
      </c>
      <c r="Q26" s="8">
        <v>3500</v>
      </c>
    </row>
    <row r="27" spans="1:17" s="8" customFormat="1" ht="15" customHeight="1">
      <c r="A27" s="11" t="s">
        <v>68</v>
      </c>
      <c r="B27" s="8" t="s">
        <v>69</v>
      </c>
      <c r="C27" s="8">
        <v>951.8181818181819</v>
      </c>
      <c r="D27" s="8">
        <f t="shared" si="2"/>
        <v>950</v>
      </c>
      <c r="E27" s="8">
        <f t="shared" si="0"/>
        <v>951.8181818181819</v>
      </c>
      <c r="F27" s="12">
        <f t="shared" si="1"/>
        <v>0</v>
      </c>
      <c r="G27" s="8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980</v>
      </c>
    </row>
    <row r="28" spans="1:17" s="8" customFormat="1" ht="15" customHeight="1">
      <c r="A28" s="11" t="s">
        <v>70</v>
      </c>
      <c r="B28" s="8" t="s">
        <v>71</v>
      </c>
      <c r="C28" s="8">
        <v>1254.5454545454545</v>
      </c>
      <c r="D28" s="8">
        <f t="shared" si="2"/>
        <v>1260</v>
      </c>
      <c r="E28" s="8">
        <f t="shared" si="0"/>
        <v>1256.3636363636363</v>
      </c>
      <c r="F28" s="12">
        <f t="shared" si="1"/>
        <v>0.14492753623187582</v>
      </c>
      <c r="G28" s="8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1320</v>
      </c>
    </row>
    <row r="29" spans="1:17" s="8" customFormat="1" ht="15" customHeight="1">
      <c r="A29" s="11" t="s">
        <v>72</v>
      </c>
      <c r="B29" s="8" t="s">
        <v>73</v>
      </c>
      <c r="C29" s="8">
        <v>7609.090909090909</v>
      </c>
      <c r="D29" s="8">
        <f t="shared" si="2"/>
        <v>7610</v>
      </c>
      <c r="E29" s="8">
        <f t="shared" si="0"/>
        <v>7611.818181818182</v>
      </c>
      <c r="F29" s="12">
        <f t="shared" si="1"/>
        <v>0.035842293906810596</v>
      </c>
      <c r="G29" s="8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7990</v>
      </c>
    </row>
    <row r="30" spans="1:17" s="8" customFormat="1" ht="15" customHeight="1">
      <c r="A30" s="11" t="s">
        <v>74</v>
      </c>
      <c r="B30" s="8" t="s">
        <v>75</v>
      </c>
      <c r="C30" s="8">
        <v>1125.4545454545455</v>
      </c>
      <c r="D30" s="8">
        <f t="shared" si="2"/>
        <v>1130</v>
      </c>
      <c r="E30" s="8">
        <f t="shared" si="0"/>
        <v>1125.4545454545455</v>
      </c>
      <c r="F30" s="12">
        <f t="shared" si="1"/>
        <v>0</v>
      </c>
      <c r="G30" s="8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5179.090909090909</v>
      </c>
      <c r="D31" s="8">
        <f t="shared" si="2"/>
        <v>5180</v>
      </c>
      <c r="E31" s="8">
        <f t="shared" si="0"/>
        <v>5184.545454545455</v>
      </c>
      <c r="F31" s="12">
        <f t="shared" si="1"/>
        <v>0.10531858873092403</v>
      </c>
      <c r="G31" s="8">
        <v>4470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5010</v>
      </c>
    </row>
    <row r="32" spans="1:17" s="8" customFormat="1" ht="15" customHeight="1">
      <c r="A32" s="11" t="s">
        <v>78</v>
      </c>
      <c r="B32" s="8" t="s">
        <v>79</v>
      </c>
      <c r="C32" s="8">
        <v>3527.2727272727275</v>
      </c>
      <c r="D32" s="8">
        <f t="shared" si="2"/>
        <v>3530</v>
      </c>
      <c r="E32" s="8">
        <f t="shared" si="0"/>
        <v>3527.2727272727275</v>
      </c>
      <c r="F32" s="12">
        <f t="shared" si="1"/>
        <v>0</v>
      </c>
      <c r="G32" s="8">
        <v>3900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3300</v>
      </c>
    </row>
    <row r="33" spans="1:17" s="8" customFormat="1" ht="15" customHeight="1">
      <c r="A33" s="11" t="s">
        <v>80</v>
      </c>
      <c r="B33" s="8" t="s">
        <v>81</v>
      </c>
      <c r="C33" s="8">
        <v>990.9090909090909</v>
      </c>
      <c r="D33" s="8">
        <f t="shared" si="2"/>
        <v>990</v>
      </c>
      <c r="E33" s="8">
        <f t="shared" si="0"/>
        <v>990.9090909090909</v>
      </c>
      <c r="F33" s="12">
        <f t="shared" si="1"/>
        <v>0</v>
      </c>
      <c r="G33" s="8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1020</v>
      </c>
    </row>
    <row r="34" spans="1:17" s="8" customFormat="1" ht="15" customHeight="1">
      <c r="A34" s="11" t="s">
        <v>82</v>
      </c>
      <c r="B34" s="8" t="s">
        <v>83</v>
      </c>
      <c r="C34" s="8">
        <v>4727.272727272727</v>
      </c>
      <c r="D34" s="8">
        <f t="shared" si="2"/>
        <v>4730</v>
      </c>
      <c r="E34" s="8">
        <f t="shared" si="0"/>
        <v>4727.272727272727</v>
      </c>
      <c r="F34" s="12">
        <f t="shared" si="1"/>
        <v>0</v>
      </c>
      <c r="G34" s="8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4727.272727272727</v>
      </c>
      <c r="D35" s="8">
        <f t="shared" si="2"/>
        <v>4730</v>
      </c>
      <c r="E35" s="8">
        <f t="shared" si="0"/>
        <v>4727.272727272727</v>
      </c>
      <c r="F35" s="12">
        <f t="shared" si="1"/>
        <v>0</v>
      </c>
      <c r="G35" s="8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3590.909090909091</v>
      </c>
      <c r="D36" s="8">
        <f t="shared" si="2"/>
        <v>3590</v>
      </c>
      <c r="E36" s="8">
        <f t="shared" si="0"/>
        <v>3590.909090909091</v>
      </c>
      <c r="F36" s="12">
        <f t="shared" si="1"/>
        <v>0</v>
      </c>
      <c r="G36" s="8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4681.818181818182</v>
      </c>
      <c r="D37" s="8">
        <f t="shared" si="2"/>
        <v>4640</v>
      </c>
      <c r="E37" s="8">
        <f aca="true" t="shared" si="3" ref="E37:E68">SUM(G37:Q37)/11</f>
        <v>4636.363636363636</v>
      </c>
      <c r="F37" s="12">
        <f aca="true" t="shared" si="4" ref="F37:F68">E37/C37*100-100</f>
        <v>-0.970873786407779</v>
      </c>
      <c r="G37" s="8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2"/>
        <v>7000</v>
      </c>
      <c r="E38" s="8">
        <f t="shared" si="3"/>
        <v>7000</v>
      </c>
      <c r="F38" s="12">
        <f t="shared" si="4"/>
        <v>0</v>
      </c>
      <c r="G38" s="8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3863.6363636363635</v>
      </c>
      <c r="D39" s="8">
        <f t="shared" si="2"/>
        <v>3860</v>
      </c>
      <c r="E39" s="8">
        <f t="shared" si="3"/>
        <v>3863.6363636363635</v>
      </c>
      <c r="F39" s="12">
        <f t="shared" si="4"/>
        <v>0</v>
      </c>
      <c r="G39" s="8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3500</v>
      </c>
    </row>
    <row r="40" spans="1:17" s="8" customFormat="1" ht="15" customHeight="1">
      <c r="A40" s="11" t="s">
        <v>92</v>
      </c>
      <c r="B40" s="8" t="s">
        <v>85</v>
      </c>
      <c r="C40" s="8">
        <v>3863.6363636363635</v>
      </c>
      <c r="D40" s="8">
        <f t="shared" si="2"/>
        <v>3860</v>
      </c>
      <c r="E40" s="8">
        <f t="shared" si="3"/>
        <v>3863.6363636363635</v>
      </c>
      <c r="F40" s="12">
        <f t="shared" si="4"/>
        <v>0</v>
      </c>
      <c r="G40" s="8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8363.636363636364</v>
      </c>
      <c r="D41" s="8">
        <f t="shared" si="2"/>
        <v>8360</v>
      </c>
      <c r="E41" s="8">
        <f t="shared" si="3"/>
        <v>8363.636363636364</v>
      </c>
      <c r="F41" s="12">
        <f t="shared" si="4"/>
        <v>0</v>
      </c>
      <c r="G41" s="8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5000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4227.272727272727</v>
      </c>
      <c r="D42" s="8">
        <f t="shared" si="2"/>
        <v>4230</v>
      </c>
      <c r="E42" s="8">
        <f t="shared" si="3"/>
        <v>4227.272727272727</v>
      </c>
      <c r="F42" s="12">
        <f t="shared" si="4"/>
        <v>0</v>
      </c>
      <c r="G42" s="8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6000</v>
      </c>
    </row>
    <row r="43" spans="1:17" s="8" customFormat="1" ht="15" customHeight="1">
      <c r="A43" s="11" t="s">
        <v>97</v>
      </c>
      <c r="B43" s="8" t="s">
        <v>85</v>
      </c>
      <c r="C43" s="8">
        <v>10363.636363636364</v>
      </c>
      <c r="D43" s="8">
        <f t="shared" si="2"/>
        <v>10360</v>
      </c>
      <c r="E43" s="8">
        <f t="shared" si="3"/>
        <v>10363.636363636364</v>
      </c>
      <c r="F43" s="12">
        <f t="shared" si="4"/>
        <v>0</v>
      </c>
      <c r="G43" s="8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7000</v>
      </c>
      <c r="O43" s="8">
        <v>7000</v>
      </c>
      <c r="P43" s="8">
        <v>10000</v>
      </c>
      <c r="Q43" s="8">
        <v>18000</v>
      </c>
    </row>
    <row r="44" spans="1:17" s="8" customFormat="1" ht="15" customHeight="1">
      <c r="A44" s="11" t="s">
        <v>98</v>
      </c>
      <c r="B44" s="8" t="s">
        <v>99</v>
      </c>
      <c r="C44" s="8">
        <v>9636.363636363636</v>
      </c>
      <c r="D44" s="8">
        <f t="shared" si="2"/>
        <v>9640</v>
      </c>
      <c r="E44" s="8">
        <f t="shared" si="3"/>
        <v>9636.363636363636</v>
      </c>
      <c r="F44" s="12">
        <f t="shared" si="4"/>
        <v>0</v>
      </c>
      <c r="G44" s="8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8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9818.181818181818</v>
      </c>
      <c r="D45" s="8">
        <f t="shared" si="2"/>
        <v>9820</v>
      </c>
      <c r="E45" s="8">
        <f t="shared" si="3"/>
        <v>9818.181818181818</v>
      </c>
      <c r="F45" s="12">
        <f t="shared" si="4"/>
        <v>0</v>
      </c>
      <c r="G45" s="8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10000</v>
      </c>
    </row>
    <row r="46" spans="1:17" s="8" customFormat="1" ht="15" customHeight="1">
      <c r="A46" s="11" t="s">
        <v>102</v>
      </c>
      <c r="B46" s="8" t="s">
        <v>103</v>
      </c>
      <c r="C46" s="8">
        <v>2772.7272727272725</v>
      </c>
      <c r="D46" s="8">
        <f t="shared" si="2"/>
        <v>2770</v>
      </c>
      <c r="E46" s="8">
        <f t="shared" si="3"/>
        <v>2772.7272727272725</v>
      </c>
      <c r="F46" s="12">
        <f t="shared" si="4"/>
        <v>0</v>
      </c>
      <c r="G46" s="8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1863.6363636363637</v>
      </c>
      <c r="D47" s="8">
        <f t="shared" si="2"/>
        <v>1860</v>
      </c>
      <c r="E47" s="8">
        <f t="shared" si="3"/>
        <v>1863.6363636363637</v>
      </c>
      <c r="F47" s="12">
        <f t="shared" si="4"/>
        <v>0</v>
      </c>
      <c r="G47" s="8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1636.3636363636363</v>
      </c>
      <c r="D48" s="8">
        <f t="shared" si="2"/>
        <v>1640</v>
      </c>
      <c r="E48" s="8">
        <f t="shared" si="3"/>
        <v>1636.3636363636363</v>
      </c>
      <c r="F48" s="12">
        <f t="shared" si="4"/>
        <v>0</v>
      </c>
      <c r="G48" s="8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2"/>
        <v>3000</v>
      </c>
      <c r="E49" s="8">
        <f t="shared" si="3"/>
        <v>3000</v>
      </c>
      <c r="F49" s="12">
        <f t="shared" si="4"/>
        <v>0</v>
      </c>
      <c r="G49" s="8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3454.5454545454545</v>
      </c>
      <c r="D50" s="8">
        <f t="shared" si="2"/>
        <v>3450</v>
      </c>
      <c r="E50" s="8">
        <f t="shared" si="3"/>
        <v>3454.5454545454545</v>
      </c>
      <c r="F50" s="12">
        <f t="shared" si="4"/>
        <v>0</v>
      </c>
      <c r="G50" s="8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14363.636363636364</v>
      </c>
      <c r="D51" s="8">
        <f t="shared" si="2"/>
        <v>14360</v>
      </c>
      <c r="E51" s="8">
        <f t="shared" si="3"/>
        <v>14363.636363636364</v>
      </c>
      <c r="F51" s="12">
        <f t="shared" si="4"/>
        <v>0</v>
      </c>
      <c r="G51" s="8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10181.818181818182</v>
      </c>
      <c r="D52" s="8">
        <f t="shared" si="2"/>
        <v>10180</v>
      </c>
      <c r="E52" s="8">
        <f t="shared" si="3"/>
        <v>10181.818181818182</v>
      </c>
      <c r="F52" s="12">
        <f t="shared" si="4"/>
        <v>0</v>
      </c>
      <c r="G52" s="8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6772.727272727273</v>
      </c>
      <c r="D53" s="8">
        <f t="shared" si="2"/>
        <v>6770</v>
      </c>
      <c r="E53" s="8">
        <f t="shared" si="3"/>
        <v>6772.727272727273</v>
      </c>
      <c r="F53" s="12">
        <f t="shared" si="4"/>
        <v>0</v>
      </c>
      <c r="G53" s="8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8818.181818181818</v>
      </c>
      <c r="D54" s="8">
        <f t="shared" si="2"/>
        <v>8820</v>
      </c>
      <c r="E54" s="8">
        <f t="shared" si="3"/>
        <v>8818.181818181818</v>
      </c>
      <c r="F54" s="12">
        <f t="shared" si="4"/>
        <v>0</v>
      </c>
      <c r="G54" s="8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2400</v>
      </c>
      <c r="D55" s="8">
        <f t="shared" si="2"/>
        <v>2400</v>
      </c>
      <c r="E55" s="8">
        <f t="shared" si="3"/>
        <v>2400</v>
      </c>
      <c r="F55" s="12">
        <f t="shared" si="4"/>
        <v>0</v>
      </c>
      <c r="G55" s="8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1800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13536.363636363636</v>
      </c>
      <c r="D56" s="8">
        <f t="shared" si="2"/>
        <v>13540</v>
      </c>
      <c r="E56" s="8">
        <f t="shared" si="3"/>
        <v>13536.363636363636</v>
      </c>
      <c r="F56" s="12">
        <f t="shared" si="4"/>
        <v>0</v>
      </c>
      <c r="G56" s="8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2663.6363636363635</v>
      </c>
      <c r="D57" s="8">
        <f t="shared" si="2"/>
        <v>2660</v>
      </c>
      <c r="E57" s="8">
        <f t="shared" si="3"/>
        <v>2663.6363636363635</v>
      </c>
      <c r="F57" s="12">
        <f t="shared" si="4"/>
        <v>0</v>
      </c>
      <c r="G57" s="8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2390.909090909091</v>
      </c>
      <c r="D58" s="8">
        <f t="shared" si="2"/>
        <v>2390</v>
      </c>
      <c r="E58" s="8">
        <f t="shared" si="3"/>
        <v>2390.909090909091</v>
      </c>
      <c r="F58" s="12">
        <f t="shared" si="4"/>
        <v>0</v>
      </c>
      <c r="G58" s="8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24818.18181818182</v>
      </c>
      <c r="D59" s="8">
        <f t="shared" si="2"/>
        <v>24820</v>
      </c>
      <c r="E59" s="8">
        <f t="shared" si="3"/>
        <v>24818.18181818182</v>
      </c>
      <c r="F59" s="12">
        <f t="shared" si="4"/>
        <v>0</v>
      </c>
      <c r="G59" s="8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8">
        <v>30000</v>
      </c>
    </row>
    <row r="60" spans="1:17" s="8" customFormat="1" ht="15" customHeight="1">
      <c r="A60" s="9"/>
      <c r="B60" s="8" t="s">
        <v>126</v>
      </c>
      <c r="C60" s="8">
        <v>48636.36363636364</v>
      </c>
      <c r="D60" s="8">
        <f t="shared" si="2"/>
        <v>48640</v>
      </c>
      <c r="E60" s="8">
        <f t="shared" si="3"/>
        <v>48636.36363636364</v>
      </c>
      <c r="F60" s="12">
        <f t="shared" si="4"/>
        <v>0</v>
      </c>
      <c r="G60" s="8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8">
        <v>20000</v>
      </c>
    </row>
    <row r="61" spans="1:17" s="8" customFormat="1" ht="15" customHeight="1">
      <c r="A61" s="11" t="s">
        <v>127</v>
      </c>
      <c r="B61" s="8" t="s">
        <v>128</v>
      </c>
      <c r="C61" s="8">
        <v>5045.454545454545</v>
      </c>
      <c r="D61" s="8">
        <f t="shared" si="2"/>
        <v>5050</v>
      </c>
      <c r="E61" s="8">
        <f t="shared" si="3"/>
        <v>5045.454545454545</v>
      </c>
      <c r="F61" s="12">
        <f t="shared" si="4"/>
        <v>0</v>
      </c>
      <c r="G61" s="8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6909.090909090909</v>
      </c>
      <c r="D62" s="8">
        <f t="shared" si="2"/>
        <v>6910</v>
      </c>
      <c r="E62" s="8">
        <f t="shared" si="3"/>
        <v>6909.090909090909</v>
      </c>
      <c r="F62" s="12">
        <f t="shared" si="4"/>
        <v>0</v>
      </c>
      <c r="G62" s="8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9090.90909090909</v>
      </c>
      <c r="D63" s="8">
        <f t="shared" si="2"/>
        <v>9180</v>
      </c>
      <c r="E63" s="8">
        <f t="shared" si="3"/>
        <v>9181.818181818182</v>
      </c>
      <c r="F63" s="12">
        <f t="shared" si="4"/>
        <v>1</v>
      </c>
      <c r="G63" s="8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8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5818.181818181818</v>
      </c>
      <c r="D64" s="8">
        <f t="shared" si="2"/>
        <v>5820</v>
      </c>
      <c r="E64" s="8">
        <f t="shared" si="3"/>
        <v>5818.181818181818</v>
      </c>
      <c r="F64" s="12">
        <f t="shared" si="4"/>
        <v>0</v>
      </c>
      <c r="G64" s="8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5000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6000</v>
      </c>
      <c r="D65" s="8">
        <f t="shared" si="2"/>
        <v>6000</v>
      </c>
      <c r="E65" s="8">
        <f t="shared" si="3"/>
        <v>6000</v>
      </c>
      <c r="F65" s="12">
        <f t="shared" si="4"/>
        <v>0</v>
      </c>
      <c r="G65" s="8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5000</v>
      </c>
      <c r="O65" s="8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22727.272727272728</v>
      </c>
      <c r="D66" s="8">
        <f t="shared" si="2"/>
        <v>22730</v>
      </c>
      <c r="E66" s="8">
        <f t="shared" si="3"/>
        <v>22727.272727272728</v>
      </c>
      <c r="F66" s="12">
        <f t="shared" si="4"/>
        <v>0</v>
      </c>
      <c r="G66" s="8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1318.1818181818182</v>
      </c>
      <c r="D67" s="8">
        <f t="shared" si="2"/>
        <v>1320</v>
      </c>
      <c r="E67" s="8">
        <f t="shared" si="3"/>
        <v>1318.1818181818182</v>
      </c>
      <c r="F67" s="12">
        <f t="shared" si="4"/>
        <v>0</v>
      </c>
      <c r="G67" s="8">
        <v>1000</v>
      </c>
      <c r="H67" s="8">
        <v>1500</v>
      </c>
      <c r="I67" s="8">
        <v>1000</v>
      </c>
      <c r="J67" s="13">
        <v>1000</v>
      </c>
      <c r="K67" s="8">
        <v>1000</v>
      </c>
      <c r="L67" s="8">
        <v>2000</v>
      </c>
      <c r="M67" s="8">
        <v>1000</v>
      </c>
      <c r="N67" s="8">
        <v>1500</v>
      </c>
      <c r="O67" s="13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2"/>
        <v>60000</v>
      </c>
      <c r="E68" s="8">
        <f t="shared" si="3"/>
        <v>60000</v>
      </c>
      <c r="F68" s="12">
        <f t="shared" si="4"/>
        <v>0</v>
      </c>
      <c r="G68" s="8">
        <v>60000</v>
      </c>
      <c r="H68" s="8">
        <v>60000</v>
      </c>
      <c r="I68" s="8">
        <v>60000</v>
      </c>
      <c r="J68" s="8">
        <v>60000</v>
      </c>
      <c r="K68" s="8">
        <v>60000</v>
      </c>
      <c r="L68" s="8">
        <v>60000</v>
      </c>
      <c r="M68" s="8">
        <v>60000</v>
      </c>
      <c r="N68" s="8">
        <v>60000</v>
      </c>
      <c r="O68" s="8">
        <v>60000</v>
      </c>
      <c r="P68" s="8">
        <v>60000</v>
      </c>
      <c r="Q68" s="8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24636.363636363636</v>
      </c>
      <c r="D69" s="8">
        <f t="shared" si="2"/>
        <v>24640</v>
      </c>
      <c r="E69" s="8">
        <f aca="true" t="shared" si="5" ref="E69:E93">SUM(G69:Q69)/11</f>
        <v>24636.363636363636</v>
      </c>
      <c r="F69" s="12">
        <f aca="true" t="shared" si="6" ref="F69:F93">E69/C69*100-100</f>
        <v>0</v>
      </c>
      <c r="G69" s="8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aca="true" t="shared" si="7" ref="D70:D93">ROUND(E70,-1)</f>
        <v>3000</v>
      </c>
      <c r="E70" s="8">
        <f t="shared" si="5"/>
        <v>3000</v>
      </c>
      <c r="F70" s="12">
        <f t="shared" si="6"/>
        <v>0</v>
      </c>
      <c r="G70" s="8">
        <v>3000</v>
      </c>
      <c r="H70" s="8">
        <v>3000</v>
      </c>
      <c r="I70" s="8">
        <v>3000</v>
      </c>
      <c r="J70" s="8">
        <v>3000</v>
      </c>
      <c r="K70" s="8">
        <v>3000</v>
      </c>
      <c r="L70" s="8">
        <v>3000</v>
      </c>
      <c r="M70" s="8">
        <v>3000</v>
      </c>
      <c r="N70" s="8">
        <v>3000</v>
      </c>
      <c r="O70" s="8">
        <v>3000</v>
      </c>
      <c r="P70" s="8">
        <v>3000</v>
      </c>
      <c r="Q70" s="8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2363.6363636363635</v>
      </c>
      <c r="D71" s="8">
        <f t="shared" si="7"/>
        <v>2360</v>
      </c>
      <c r="E71" s="8">
        <f t="shared" si="5"/>
        <v>2363.6363636363635</v>
      </c>
      <c r="F71" s="12">
        <f t="shared" si="6"/>
        <v>0</v>
      </c>
      <c r="G71" s="8">
        <v>2300</v>
      </c>
      <c r="H71" s="8">
        <v>2300</v>
      </c>
      <c r="I71" s="8">
        <v>2300</v>
      </c>
      <c r="J71" s="8">
        <v>2300</v>
      </c>
      <c r="K71" s="8">
        <v>2300</v>
      </c>
      <c r="L71" s="8">
        <v>2300</v>
      </c>
      <c r="M71" s="8">
        <v>2300</v>
      </c>
      <c r="N71" s="8">
        <v>2300</v>
      </c>
      <c r="O71" s="8">
        <v>2300</v>
      </c>
      <c r="P71" s="8">
        <v>2300</v>
      </c>
      <c r="Q71" s="8">
        <v>3000</v>
      </c>
    </row>
    <row r="72" spans="1:17" s="8" customFormat="1" ht="15" customHeight="1">
      <c r="A72" s="11" t="s">
        <v>149</v>
      </c>
      <c r="B72" s="8" t="s">
        <v>150</v>
      </c>
      <c r="C72" s="8">
        <v>220000</v>
      </c>
      <c r="D72" s="8">
        <f t="shared" si="7"/>
        <v>220000</v>
      </c>
      <c r="E72" s="8">
        <f t="shared" si="5"/>
        <v>220000</v>
      </c>
      <c r="F72" s="12">
        <f t="shared" si="6"/>
        <v>0</v>
      </c>
      <c r="G72" s="8">
        <v>220000</v>
      </c>
      <c r="H72" s="8">
        <v>220000</v>
      </c>
      <c r="I72" s="8">
        <v>220000</v>
      </c>
      <c r="J72" s="8">
        <v>220000</v>
      </c>
      <c r="K72" s="8">
        <v>220000</v>
      </c>
      <c r="L72" s="8">
        <v>220000</v>
      </c>
      <c r="M72" s="8">
        <v>220000</v>
      </c>
      <c r="N72" s="8">
        <v>220000</v>
      </c>
      <c r="O72" s="8">
        <v>220000</v>
      </c>
      <c r="P72" s="8">
        <v>220000</v>
      </c>
      <c r="Q72" s="8">
        <v>220000</v>
      </c>
    </row>
    <row r="73" spans="1:17" s="8" customFormat="1" ht="15" customHeight="1">
      <c r="A73" s="11" t="s">
        <v>151</v>
      </c>
      <c r="B73" s="8" t="s">
        <v>152</v>
      </c>
      <c r="C73" s="8">
        <v>13545.454545454546</v>
      </c>
      <c r="D73" s="8">
        <f t="shared" si="7"/>
        <v>13550</v>
      </c>
      <c r="E73" s="8">
        <f t="shared" si="5"/>
        <v>13545.454545454546</v>
      </c>
      <c r="F73" s="12">
        <f t="shared" si="6"/>
        <v>0</v>
      </c>
      <c r="G73" s="8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8590.90909090909</v>
      </c>
      <c r="D74" s="8">
        <f t="shared" si="7"/>
        <v>8590</v>
      </c>
      <c r="E74" s="8">
        <f t="shared" si="5"/>
        <v>8590.90909090909</v>
      </c>
      <c r="F74" s="12">
        <f t="shared" si="6"/>
        <v>0</v>
      </c>
      <c r="G74" s="8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7"/>
        <v>50000</v>
      </c>
      <c r="E75" s="8">
        <f t="shared" si="5"/>
        <v>50000</v>
      </c>
      <c r="F75" s="12">
        <f t="shared" si="6"/>
        <v>0</v>
      </c>
      <c r="G75" s="8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1118.1818181818182</v>
      </c>
      <c r="D76" s="8">
        <f t="shared" si="7"/>
        <v>1120</v>
      </c>
      <c r="E76" s="8">
        <f t="shared" si="5"/>
        <v>1118.1818181818182</v>
      </c>
      <c r="F76" s="12">
        <f t="shared" si="6"/>
        <v>0</v>
      </c>
      <c r="G76" s="8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8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10272.727272727272</v>
      </c>
      <c r="D77" s="8">
        <f t="shared" si="7"/>
        <v>10270</v>
      </c>
      <c r="E77" s="8">
        <f t="shared" si="5"/>
        <v>10272.727272727272</v>
      </c>
      <c r="F77" s="12">
        <f t="shared" si="6"/>
        <v>0</v>
      </c>
      <c r="G77" s="8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7363.636363636364</v>
      </c>
      <c r="D78" s="8">
        <f t="shared" si="7"/>
        <v>7360</v>
      </c>
      <c r="E78" s="8">
        <f t="shared" si="5"/>
        <v>7363.636363636364</v>
      </c>
      <c r="F78" s="12">
        <f t="shared" si="6"/>
        <v>0</v>
      </c>
      <c r="G78" s="8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2181.818181818182</v>
      </c>
      <c r="D79" s="8">
        <f t="shared" si="7"/>
        <v>2180</v>
      </c>
      <c r="E79" s="8">
        <f t="shared" si="5"/>
        <v>2181.818181818182</v>
      </c>
      <c r="F79" s="12">
        <f t="shared" si="6"/>
        <v>0</v>
      </c>
      <c r="G79" s="8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7545.454545454545</v>
      </c>
      <c r="D80" s="8">
        <f t="shared" si="7"/>
        <v>7550</v>
      </c>
      <c r="E80" s="8">
        <f t="shared" si="5"/>
        <v>7545.454545454545</v>
      </c>
      <c r="F80" s="12">
        <f t="shared" si="6"/>
        <v>0</v>
      </c>
      <c r="G80" s="8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8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5272.727272727273</v>
      </c>
      <c r="D81" s="8">
        <f t="shared" si="7"/>
        <v>5270</v>
      </c>
      <c r="E81" s="8">
        <f t="shared" si="5"/>
        <v>5272.727272727273</v>
      </c>
      <c r="F81" s="12">
        <f t="shared" si="6"/>
        <v>0</v>
      </c>
      <c r="G81" s="8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8">
        <v>4000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7"/>
        <v>0</v>
      </c>
      <c r="E82" s="8">
        <f t="shared" si="5"/>
        <v>0</v>
      </c>
      <c r="F82" s="12" t="e">
        <f t="shared" si="6"/>
        <v>#DIV/0!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3227.2727272727275</v>
      </c>
      <c r="D83" s="8">
        <f t="shared" si="7"/>
        <v>3230</v>
      </c>
      <c r="E83" s="8">
        <f t="shared" si="5"/>
        <v>3227.2727272727275</v>
      </c>
      <c r="F83" s="12">
        <f t="shared" si="6"/>
        <v>0</v>
      </c>
      <c r="G83" s="8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8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2272.7272727272725</v>
      </c>
      <c r="D84" s="8">
        <f t="shared" si="7"/>
        <v>2270</v>
      </c>
      <c r="E84" s="8">
        <f t="shared" si="5"/>
        <v>2272.7272727272725</v>
      </c>
      <c r="F84" s="12">
        <f t="shared" si="6"/>
        <v>0</v>
      </c>
      <c r="G84" s="8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8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174.54545454545453</v>
      </c>
      <c r="D85" s="8">
        <f t="shared" si="7"/>
        <v>170</v>
      </c>
      <c r="E85" s="8">
        <f t="shared" si="5"/>
        <v>174.54545454545453</v>
      </c>
      <c r="F85" s="12">
        <f t="shared" si="6"/>
        <v>0</v>
      </c>
      <c r="G85" s="8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326.3636363636364</v>
      </c>
      <c r="D86" s="8">
        <f t="shared" si="7"/>
        <v>330</v>
      </c>
      <c r="E86" s="8">
        <f t="shared" si="5"/>
        <v>326.3636363636364</v>
      </c>
      <c r="F86" s="12">
        <f t="shared" si="6"/>
        <v>0</v>
      </c>
      <c r="G86" s="8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794.5454545454545</v>
      </c>
      <c r="D87" s="8">
        <f t="shared" si="7"/>
        <v>790</v>
      </c>
      <c r="E87" s="8">
        <f t="shared" si="5"/>
        <v>794.5454545454545</v>
      </c>
      <c r="F87" s="12">
        <f t="shared" si="6"/>
        <v>0</v>
      </c>
      <c r="G87" s="8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15696.363636363636</v>
      </c>
      <c r="D88" s="8">
        <f t="shared" si="7"/>
        <v>15700</v>
      </c>
      <c r="E88" s="8">
        <f t="shared" si="5"/>
        <v>15696.363636363636</v>
      </c>
      <c r="F88" s="12">
        <f t="shared" si="6"/>
        <v>0</v>
      </c>
      <c r="G88" s="8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1221.8181818181818</v>
      </c>
      <c r="D89" s="8">
        <f t="shared" si="7"/>
        <v>1220</v>
      </c>
      <c r="E89" s="8">
        <f t="shared" si="5"/>
        <v>1221.8181818181818</v>
      </c>
      <c r="F89" s="12">
        <f t="shared" si="6"/>
        <v>0</v>
      </c>
      <c r="G89" s="8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7"/>
        <v>11720</v>
      </c>
      <c r="E90" s="8">
        <f t="shared" si="5"/>
        <v>11720</v>
      </c>
      <c r="F90" s="12">
        <f t="shared" si="6"/>
        <v>0</v>
      </c>
      <c r="G90" s="8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7"/>
        <v>150</v>
      </c>
      <c r="E91" s="8">
        <f t="shared" si="5"/>
        <v>150</v>
      </c>
      <c r="F91" s="12">
        <f t="shared" si="6"/>
        <v>0</v>
      </c>
      <c r="G91" s="8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518.1818181818181</v>
      </c>
      <c r="D92" s="8">
        <f t="shared" si="7"/>
        <v>520</v>
      </c>
      <c r="E92" s="8">
        <f t="shared" si="5"/>
        <v>518.1818181818181</v>
      </c>
      <c r="F92" s="12">
        <f t="shared" si="6"/>
        <v>0</v>
      </c>
      <c r="G92" s="8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600</v>
      </c>
      <c r="O92" s="8">
        <v>600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7"/>
        <v>600</v>
      </c>
      <c r="E93" s="8">
        <f t="shared" si="5"/>
        <v>600</v>
      </c>
      <c r="F93" s="12">
        <f t="shared" si="6"/>
        <v>0</v>
      </c>
      <c r="G93" s="8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93"/>
  <sheetViews>
    <sheetView showGridLines="0" zoomScale="110" zoomScaleNormal="110" zoomScaleSheetLayoutView="100" workbookViewId="0" topLeftCell="A1">
      <pane xSplit="6" ySplit="4" topLeftCell="K80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43360</v>
      </c>
      <c r="D5" s="8">
        <f aca="true" t="shared" si="0" ref="D5:D36">ROUND(E5,-1)</f>
        <v>43090</v>
      </c>
      <c r="E5" s="8">
        <f aca="true" t="shared" si="1" ref="E5:E36">SUM(G5:Q5)/11</f>
        <v>43090.90909090909</v>
      </c>
      <c r="F5" s="12">
        <f>D5/C5*100-100</f>
        <v>-0.6226937269372712</v>
      </c>
      <c r="G5" s="8">
        <v>41500</v>
      </c>
      <c r="H5" s="8">
        <v>44000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45000</v>
      </c>
      <c r="O5" s="8">
        <v>41000</v>
      </c>
      <c r="P5" s="8">
        <v>47000</v>
      </c>
      <c r="Q5" s="8">
        <v>42000</v>
      </c>
    </row>
    <row r="6" spans="1:17" s="8" customFormat="1" ht="15" customHeight="1">
      <c r="A6" s="11" t="s">
        <v>26</v>
      </c>
      <c r="B6" s="8" t="s">
        <v>27</v>
      </c>
      <c r="C6" s="8">
        <v>2320</v>
      </c>
      <c r="D6" s="8">
        <f t="shared" si="0"/>
        <v>2140</v>
      </c>
      <c r="E6" s="8">
        <f t="shared" si="1"/>
        <v>2140.909090909091</v>
      </c>
      <c r="F6" s="12">
        <f>D6/C6*100-100</f>
        <v>-7.758620689655174</v>
      </c>
      <c r="G6" s="8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8270</v>
      </c>
      <c r="D7" s="8">
        <f t="shared" si="0"/>
        <v>8000</v>
      </c>
      <c r="E7" s="8">
        <f t="shared" si="1"/>
        <v>7996.363636363636</v>
      </c>
      <c r="F7" s="12">
        <f aca="true" t="shared" si="2" ref="F7:F70">D7/C7*100-100</f>
        <v>-3.2648125755743536</v>
      </c>
      <c r="G7" s="8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9000</v>
      </c>
      <c r="N7" s="8">
        <v>8000</v>
      </c>
      <c r="O7" s="8">
        <v>9000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15350</v>
      </c>
      <c r="D8" s="8">
        <f t="shared" si="0"/>
        <v>15350</v>
      </c>
      <c r="E8" s="8">
        <f t="shared" si="1"/>
        <v>15345.454545454546</v>
      </c>
      <c r="F8" s="12">
        <f t="shared" si="2"/>
        <v>0</v>
      </c>
      <c r="G8" s="8">
        <v>13300</v>
      </c>
      <c r="H8" s="8">
        <v>15800</v>
      </c>
      <c r="I8" s="8">
        <v>13350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6920</v>
      </c>
      <c r="E9" s="8">
        <f t="shared" si="1"/>
        <v>6915.454545454545</v>
      </c>
      <c r="F9" s="12">
        <f t="shared" si="2"/>
        <v>0</v>
      </c>
      <c r="G9" s="8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4070</v>
      </c>
      <c r="D10" s="8">
        <f t="shared" si="0"/>
        <v>4180</v>
      </c>
      <c r="E10" s="8">
        <f t="shared" si="1"/>
        <v>4181.818181818182</v>
      </c>
      <c r="F10" s="12">
        <f t="shared" si="2"/>
        <v>2.7027027027026946</v>
      </c>
      <c r="G10" s="8">
        <v>3500</v>
      </c>
      <c r="H10" s="8">
        <v>4300</v>
      </c>
      <c r="I10" s="8">
        <v>3000</v>
      </c>
      <c r="J10" s="8">
        <v>2800</v>
      </c>
      <c r="K10" s="8">
        <v>3800</v>
      </c>
      <c r="L10" s="8">
        <v>6000</v>
      </c>
      <c r="M10" s="8">
        <v>3700</v>
      </c>
      <c r="N10" s="8">
        <v>4400</v>
      </c>
      <c r="O10" s="8">
        <v>4900</v>
      </c>
      <c r="P10" s="15">
        <v>5600</v>
      </c>
      <c r="Q10" s="8">
        <v>4000</v>
      </c>
    </row>
    <row r="11" spans="1:17" s="8" customFormat="1" ht="15" customHeight="1">
      <c r="A11" s="11" t="s">
        <v>36</v>
      </c>
      <c r="B11" s="8" t="s">
        <v>37</v>
      </c>
      <c r="C11" s="8">
        <v>1620</v>
      </c>
      <c r="D11" s="8">
        <f t="shared" si="0"/>
        <v>1650</v>
      </c>
      <c r="E11" s="8">
        <f t="shared" si="1"/>
        <v>1645.4545454545455</v>
      </c>
      <c r="F11" s="12">
        <f t="shared" si="2"/>
        <v>1.8518518518518619</v>
      </c>
      <c r="G11" s="8">
        <v>1500</v>
      </c>
      <c r="H11" s="8">
        <v>1500</v>
      </c>
      <c r="I11" s="8">
        <v>1600</v>
      </c>
      <c r="J11" s="8">
        <v>1500</v>
      </c>
      <c r="K11" s="8">
        <v>1600</v>
      </c>
      <c r="L11" s="8">
        <v>1800</v>
      </c>
      <c r="M11" s="8">
        <v>1600</v>
      </c>
      <c r="N11" s="8">
        <v>1600</v>
      </c>
      <c r="O11" s="8">
        <v>1800</v>
      </c>
      <c r="P11" s="8">
        <v>2100</v>
      </c>
      <c r="Q11" s="8">
        <v>1500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8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3820</v>
      </c>
      <c r="D13" s="8">
        <f t="shared" si="0"/>
        <v>3680</v>
      </c>
      <c r="E13" s="8">
        <f t="shared" si="1"/>
        <v>3681.818181818182</v>
      </c>
      <c r="F13" s="12">
        <f t="shared" si="2"/>
        <v>-3.6649214659685896</v>
      </c>
      <c r="G13" s="8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3500</v>
      </c>
      <c r="N13" s="8">
        <v>4000</v>
      </c>
      <c r="O13" s="15">
        <v>2500</v>
      </c>
      <c r="P13" s="8">
        <v>3500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3140</v>
      </c>
      <c r="D14" s="8">
        <f t="shared" si="0"/>
        <v>3050</v>
      </c>
      <c r="E14" s="8">
        <f t="shared" si="1"/>
        <v>3045.4545454545455</v>
      </c>
      <c r="F14" s="12">
        <f t="shared" si="2"/>
        <v>-2.866242038216555</v>
      </c>
      <c r="G14" s="8">
        <v>2000</v>
      </c>
      <c r="H14" s="8">
        <v>3000</v>
      </c>
      <c r="I14" s="8">
        <v>3000</v>
      </c>
      <c r="J14" s="8">
        <v>3000</v>
      </c>
      <c r="K14" s="8">
        <v>3000</v>
      </c>
      <c r="L14" s="8">
        <v>5000</v>
      </c>
      <c r="M14" s="8">
        <v>3000</v>
      </c>
      <c r="N14" s="8">
        <v>3000</v>
      </c>
      <c r="O14" s="8">
        <v>3000</v>
      </c>
      <c r="P14" s="8">
        <v>2000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13000</v>
      </c>
      <c r="D15" s="8">
        <f t="shared" si="0"/>
        <v>12770</v>
      </c>
      <c r="E15" s="8">
        <f t="shared" si="1"/>
        <v>12772.727272727272</v>
      </c>
      <c r="F15" s="12">
        <f t="shared" si="2"/>
        <v>-1.7692307692307736</v>
      </c>
      <c r="G15" s="8">
        <v>16000</v>
      </c>
      <c r="H15" s="8">
        <v>17000</v>
      </c>
      <c r="I15" s="8">
        <v>15000</v>
      </c>
      <c r="J15" s="8">
        <v>12000</v>
      </c>
      <c r="K15" s="8">
        <v>10000</v>
      </c>
      <c r="L15" s="8">
        <v>10000</v>
      </c>
      <c r="M15" s="8">
        <v>13500</v>
      </c>
      <c r="N15" s="8">
        <v>14000</v>
      </c>
      <c r="O15" s="8">
        <v>10000</v>
      </c>
      <c r="P15" s="8">
        <v>18000</v>
      </c>
      <c r="Q15" s="8">
        <v>5000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5590</v>
      </c>
      <c r="E16" s="8">
        <f t="shared" si="1"/>
        <v>5590.909090909091</v>
      </c>
      <c r="F16" s="12">
        <f t="shared" si="2"/>
        <v>0</v>
      </c>
      <c r="G16" s="8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580</v>
      </c>
      <c r="D17" s="8">
        <f t="shared" si="0"/>
        <v>590</v>
      </c>
      <c r="E17" s="8">
        <f t="shared" si="1"/>
        <v>590.9090909090909</v>
      </c>
      <c r="F17" s="12">
        <f t="shared" si="2"/>
        <v>1.7241379310344769</v>
      </c>
      <c r="G17" s="8">
        <v>300</v>
      </c>
      <c r="H17" s="8">
        <v>400</v>
      </c>
      <c r="I17" s="8">
        <v>700</v>
      </c>
      <c r="J17" s="8">
        <v>700</v>
      </c>
      <c r="K17" s="8">
        <v>700</v>
      </c>
      <c r="L17" s="8">
        <v>600</v>
      </c>
      <c r="M17" s="8">
        <v>600</v>
      </c>
      <c r="N17" s="8">
        <v>650</v>
      </c>
      <c r="O17" s="8">
        <v>650</v>
      </c>
      <c r="P17" s="8">
        <v>700</v>
      </c>
      <c r="Q17" s="8">
        <v>500</v>
      </c>
    </row>
    <row r="18" spans="1:17" s="8" customFormat="1" ht="15" customHeight="1">
      <c r="A18" s="11" t="s">
        <v>50</v>
      </c>
      <c r="B18" s="8" t="s">
        <v>51</v>
      </c>
      <c r="C18" s="8">
        <v>880</v>
      </c>
      <c r="D18" s="8">
        <f t="shared" si="0"/>
        <v>880</v>
      </c>
      <c r="E18" s="8">
        <f t="shared" si="1"/>
        <v>881.8181818181819</v>
      </c>
      <c r="F18" s="12">
        <f t="shared" si="2"/>
        <v>0</v>
      </c>
      <c r="G18" s="8">
        <v>500</v>
      </c>
      <c r="H18" s="8">
        <v>500</v>
      </c>
      <c r="I18" s="8">
        <v>1000</v>
      </c>
      <c r="J18" s="8">
        <v>800</v>
      </c>
      <c r="K18" s="8">
        <v>800</v>
      </c>
      <c r="L18" s="8">
        <v>1000</v>
      </c>
      <c r="M18" s="8">
        <v>1000</v>
      </c>
      <c r="N18" s="8">
        <v>800</v>
      </c>
      <c r="O18" s="8">
        <v>1600</v>
      </c>
      <c r="P18" s="8">
        <v>1000</v>
      </c>
      <c r="Q18" s="8">
        <v>700</v>
      </c>
    </row>
    <row r="19" spans="1:17" s="8" customFormat="1" ht="15" customHeight="1">
      <c r="A19" s="11" t="s">
        <v>52</v>
      </c>
      <c r="B19" s="8" t="s">
        <v>53</v>
      </c>
      <c r="C19" s="8">
        <v>1160</v>
      </c>
      <c r="D19" s="8">
        <f t="shared" si="0"/>
        <v>1150</v>
      </c>
      <c r="E19" s="8">
        <f t="shared" si="1"/>
        <v>1145.4545454545455</v>
      </c>
      <c r="F19" s="12">
        <f t="shared" si="2"/>
        <v>-0.8620689655172384</v>
      </c>
      <c r="G19" s="8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1000</v>
      </c>
      <c r="O19" s="8">
        <v>1000</v>
      </c>
      <c r="P19" s="8">
        <v>1000</v>
      </c>
      <c r="Q19" s="8">
        <v>1300</v>
      </c>
    </row>
    <row r="20" spans="1:17" s="8" customFormat="1" ht="15" customHeight="1">
      <c r="A20" s="11" t="s">
        <v>54</v>
      </c>
      <c r="B20" s="8" t="s">
        <v>55</v>
      </c>
      <c r="C20" s="8">
        <v>1350</v>
      </c>
      <c r="D20" s="8">
        <f t="shared" si="0"/>
        <v>1380</v>
      </c>
      <c r="E20" s="8">
        <f t="shared" si="1"/>
        <v>1377.2727272727273</v>
      </c>
      <c r="F20" s="12">
        <f t="shared" si="2"/>
        <v>2.2222222222222143</v>
      </c>
      <c r="G20" s="8">
        <v>1000</v>
      </c>
      <c r="H20" s="8">
        <v>1250</v>
      </c>
      <c r="I20" s="8">
        <v>2000</v>
      </c>
      <c r="J20" s="8">
        <v>1000</v>
      </c>
      <c r="K20" s="8">
        <v>1000</v>
      </c>
      <c r="L20" s="8">
        <v>1500</v>
      </c>
      <c r="M20" s="8">
        <v>1600</v>
      </c>
      <c r="N20" s="15">
        <v>1500</v>
      </c>
      <c r="O20" s="8">
        <v>1300</v>
      </c>
      <c r="P20" s="8">
        <v>1000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15320</v>
      </c>
      <c r="D21" s="8">
        <f t="shared" si="0"/>
        <v>15180</v>
      </c>
      <c r="E21" s="8">
        <f t="shared" si="1"/>
        <v>15181.818181818182</v>
      </c>
      <c r="F21" s="12">
        <f t="shared" si="2"/>
        <v>-0.9138381201044439</v>
      </c>
      <c r="G21" s="8">
        <v>18000</v>
      </c>
      <c r="H21" s="8">
        <v>15000</v>
      </c>
      <c r="I21" s="8">
        <v>9000</v>
      </c>
      <c r="J21" s="8">
        <v>10000</v>
      </c>
      <c r="K21" s="8">
        <v>15000</v>
      </c>
      <c r="L21" s="15">
        <v>10000</v>
      </c>
      <c r="M21" s="8">
        <v>15000</v>
      </c>
      <c r="N21" s="8">
        <v>11000</v>
      </c>
      <c r="O21" s="8">
        <v>20000</v>
      </c>
      <c r="P21" s="15">
        <v>15000</v>
      </c>
      <c r="Q21" s="8">
        <v>29000</v>
      </c>
    </row>
    <row r="22" spans="1:17" s="8" customFormat="1" ht="15" customHeight="1">
      <c r="A22" s="11" t="s">
        <v>58</v>
      </c>
      <c r="B22" s="8" t="s">
        <v>59</v>
      </c>
      <c r="C22" s="8">
        <v>19550</v>
      </c>
      <c r="D22" s="8">
        <f t="shared" si="0"/>
        <v>19410</v>
      </c>
      <c r="E22" s="8">
        <f t="shared" si="1"/>
        <v>19409.090909090908</v>
      </c>
      <c r="F22" s="12">
        <f t="shared" si="2"/>
        <v>-0.7161125319693014</v>
      </c>
      <c r="G22" s="8">
        <v>15000</v>
      </c>
      <c r="H22" s="8">
        <v>18000</v>
      </c>
      <c r="I22" s="8">
        <v>18000</v>
      </c>
      <c r="J22" s="8">
        <v>22000</v>
      </c>
      <c r="K22" s="8">
        <v>25000</v>
      </c>
      <c r="L22" s="8">
        <v>20000</v>
      </c>
      <c r="M22" s="8">
        <v>16500</v>
      </c>
      <c r="N22" s="8">
        <v>12000</v>
      </c>
      <c r="O22" s="8">
        <v>22000</v>
      </c>
      <c r="P22" s="8">
        <v>23000</v>
      </c>
      <c r="Q22" s="8">
        <v>22000</v>
      </c>
    </row>
    <row r="23" spans="1:17" s="8" customFormat="1" ht="15" customHeight="1">
      <c r="A23" s="11" t="s">
        <v>60</v>
      </c>
      <c r="B23" s="8" t="s">
        <v>61</v>
      </c>
      <c r="C23" s="8">
        <v>5410</v>
      </c>
      <c r="D23" s="8">
        <f t="shared" si="0"/>
        <v>5270</v>
      </c>
      <c r="E23" s="8">
        <f t="shared" si="1"/>
        <v>5272.727272727273</v>
      </c>
      <c r="F23" s="12">
        <f t="shared" si="2"/>
        <v>-2.587800369685766</v>
      </c>
      <c r="G23" s="8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5000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2720</v>
      </c>
      <c r="D24" s="8">
        <f t="shared" si="0"/>
        <v>2960</v>
      </c>
      <c r="E24" s="8">
        <f t="shared" si="1"/>
        <v>2961.818181818182</v>
      </c>
      <c r="F24" s="12">
        <f t="shared" si="2"/>
        <v>8.823529411764696</v>
      </c>
      <c r="G24" s="8">
        <v>2700</v>
      </c>
      <c r="H24" s="8">
        <v>3000</v>
      </c>
      <c r="I24" s="8">
        <v>2500</v>
      </c>
      <c r="J24" s="8">
        <v>2000</v>
      </c>
      <c r="K24" s="15">
        <v>3000</v>
      </c>
      <c r="L24" s="8">
        <v>2500</v>
      </c>
      <c r="M24" s="15">
        <v>3280</v>
      </c>
      <c r="N24" s="8">
        <v>3000</v>
      </c>
      <c r="O24" s="8">
        <v>5000</v>
      </c>
      <c r="P24" s="8">
        <v>3000</v>
      </c>
      <c r="Q24" s="15">
        <v>2600</v>
      </c>
    </row>
    <row r="25" spans="1:17" s="8" customFormat="1" ht="15" customHeight="1">
      <c r="A25" s="11" t="s">
        <v>64</v>
      </c>
      <c r="B25" s="8" t="s">
        <v>65</v>
      </c>
      <c r="C25" s="8">
        <v>6970</v>
      </c>
      <c r="D25" s="8">
        <f t="shared" si="0"/>
        <v>6970</v>
      </c>
      <c r="E25" s="8">
        <f t="shared" si="1"/>
        <v>6972.727272727273</v>
      </c>
      <c r="F25" s="12">
        <f t="shared" si="2"/>
        <v>0</v>
      </c>
      <c r="G25" s="8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8000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0"/>
        <v>3670</v>
      </c>
      <c r="E26" s="8">
        <f t="shared" si="1"/>
        <v>3672.7272727272725</v>
      </c>
      <c r="F26" s="12">
        <f t="shared" si="2"/>
        <v>0.5479452054794507</v>
      </c>
      <c r="G26" s="8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4500</v>
      </c>
      <c r="Q26" s="8">
        <v>3200</v>
      </c>
    </row>
    <row r="27" spans="1:17" s="8" customFormat="1" ht="15" customHeight="1">
      <c r="A27" s="11" t="s">
        <v>68</v>
      </c>
      <c r="B27" s="8" t="s">
        <v>69</v>
      </c>
      <c r="C27" s="8">
        <v>950</v>
      </c>
      <c r="D27" s="8">
        <f t="shared" si="0"/>
        <v>950</v>
      </c>
      <c r="E27" s="8">
        <f t="shared" si="1"/>
        <v>950.9090909090909</v>
      </c>
      <c r="F27" s="12">
        <f t="shared" si="2"/>
        <v>0</v>
      </c>
      <c r="G27" s="8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970</v>
      </c>
    </row>
    <row r="28" spans="1:17" s="8" customFormat="1" ht="15" customHeight="1">
      <c r="A28" s="11" t="s">
        <v>70</v>
      </c>
      <c r="B28" s="8" t="s">
        <v>71</v>
      </c>
      <c r="C28" s="8">
        <v>1260</v>
      </c>
      <c r="D28" s="8">
        <f t="shared" si="0"/>
        <v>1250</v>
      </c>
      <c r="E28" s="8">
        <f t="shared" si="1"/>
        <v>1254.5454545454545</v>
      </c>
      <c r="F28" s="12">
        <f t="shared" si="2"/>
        <v>-0.7936507936507837</v>
      </c>
      <c r="G28" s="8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1300</v>
      </c>
    </row>
    <row r="29" spans="1:17" s="8" customFormat="1" ht="15" customHeight="1">
      <c r="A29" s="11" t="s">
        <v>72</v>
      </c>
      <c r="B29" s="8" t="s">
        <v>73</v>
      </c>
      <c r="C29" s="8">
        <v>7610</v>
      </c>
      <c r="D29" s="8">
        <f t="shared" si="0"/>
        <v>7610</v>
      </c>
      <c r="E29" s="8">
        <f t="shared" si="1"/>
        <v>7609.090909090909</v>
      </c>
      <c r="F29" s="12">
        <f t="shared" si="2"/>
        <v>0</v>
      </c>
      <c r="G29" s="8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7960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8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5180</v>
      </c>
      <c r="D31" s="8">
        <f t="shared" si="0"/>
        <v>5180</v>
      </c>
      <c r="E31" s="8">
        <f t="shared" si="1"/>
        <v>5181.818181818182</v>
      </c>
      <c r="F31" s="12">
        <f t="shared" si="2"/>
        <v>0</v>
      </c>
      <c r="G31" s="8">
        <v>4470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4980</v>
      </c>
    </row>
    <row r="32" spans="1:17" s="8" customFormat="1" ht="15" customHeight="1">
      <c r="A32" s="11" t="s">
        <v>78</v>
      </c>
      <c r="B32" s="8" t="s">
        <v>79</v>
      </c>
      <c r="C32" s="8">
        <v>3530</v>
      </c>
      <c r="D32" s="8">
        <f t="shared" si="0"/>
        <v>3530</v>
      </c>
      <c r="E32" s="8">
        <f t="shared" si="1"/>
        <v>3528.181818181818</v>
      </c>
      <c r="F32" s="12">
        <f t="shared" si="2"/>
        <v>0</v>
      </c>
      <c r="G32" s="8">
        <v>3900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3310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993.6363636363636</v>
      </c>
      <c r="F33" s="12">
        <f t="shared" si="2"/>
        <v>0</v>
      </c>
      <c r="G33" s="8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1050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8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8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8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SUM(G37:Q37)/11</f>
        <v>4636.363636363636</v>
      </c>
      <c r="F37" s="12">
        <f t="shared" si="2"/>
        <v>0</v>
      </c>
      <c r="G37" s="8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2"/>
        <v>0</v>
      </c>
      <c r="G38" s="8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3860</v>
      </c>
      <c r="D39" s="8">
        <f t="shared" si="3"/>
        <v>3860</v>
      </c>
      <c r="E39" s="8">
        <f t="shared" si="4"/>
        <v>3863.6363636363635</v>
      </c>
      <c r="F39" s="12">
        <f t="shared" si="2"/>
        <v>0</v>
      </c>
      <c r="G39" s="8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3500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2"/>
        <v>0</v>
      </c>
      <c r="G40" s="8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8360</v>
      </c>
      <c r="D41" s="8">
        <f t="shared" si="3"/>
        <v>8360</v>
      </c>
      <c r="E41" s="8">
        <f t="shared" si="4"/>
        <v>8363.636363636364</v>
      </c>
      <c r="F41" s="12">
        <f t="shared" si="2"/>
        <v>0</v>
      </c>
      <c r="G41" s="8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5000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4230</v>
      </c>
      <c r="D42" s="8">
        <f t="shared" si="3"/>
        <v>4230</v>
      </c>
      <c r="E42" s="8">
        <f t="shared" si="4"/>
        <v>4227.272727272727</v>
      </c>
      <c r="F42" s="12">
        <f t="shared" si="2"/>
        <v>0</v>
      </c>
      <c r="G42" s="8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6000</v>
      </c>
    </row>
    <row r="43" spans="1:17" s="8" customFormat="1" ht="15" customHeight="1">
      <c r="A43" s="11" t="s">
        <v>97</v>
      </c>
      <c r="B43" s="8" t="s">
        <v>85</v>
      </c>
      <c r="C43" s="8">
        <v>10360</v>
      </c>
      <c r="D43" s="8">
        <f t="shared" si="3"/>
        <v>10360</v>
      </c>
      <c r="E43" s="8">
        <f t="shared" si="4"/>
        <v>10363.636363636364</v>
      </c>
      <c r="F43" s="12">
        <f t="shared" si="2"/>
        <v>0</v>
      </c>
      <c r="G43" s="8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7000</v>
      </c>
      <c r="O43" s="8">
        <v>7000</v>
      </c>
      <c r="P43" s="15">
        <v>10000</v>
      </c>
      <c r="Q43" s="8">
        <v>18000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2"/>
        <v>0</v>
      </c>
      <c r="G44" s="8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9820</v>
      </c>
      <c r="D45" s="8">
        <f t="shared" si="3"/>
        <v>9820</v>
      </c>
      <c r="E45" s="8">
        <f t="shared" si="4"/>
        <v>9818.181818181818</v>
      </c>
      <c r="F45" s="12">
        <f t="shared" si="2"/>
        <v>0</v>
      </c>
      <c r="G45" s="8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10000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2"/>
        <v>0</v>
      </c>
      <c r="G46" s="8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2"/>
        <v>0</v>
      </c>
      <c r="G47" s="8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2"/>
        <v>0</v>
      </c>
      <c r="G48" s="8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2"/>
        <v>0</v>
      </c>
      <c r="G49" s="8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2"/>
        <v>0</v>
      </c>
      <c r="G50" s="8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2"/>
        <v>0</v>
      </c>
      <c r="G51" s="8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2"/>
        <v>0</v>
      </c>
      <c r="G52" s="8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2"/>
        <v>0</v>
      </c>
      <c r="G53" s="8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2"/>
        <v>0</v>
      </c>
      <c r="G54" s="8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2400</v>
      </c>
      <c r="D55" s="8">
        <f t="shared" si="3"/>
        <v>2450</v>
      </c>
      <c r="E55" s="8">
        <f t="shared" si="4"/>
        <v>2445.4545454545455</v>
      </c>
      <c r="F55" s="12">
        <f t="shared" si="2"/>
        <v>2.0833333333333286</v>
      </c>
      <c r="G55" s="8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2"/>
        <v>0</v>
      </c>
      <c r="G56" s="8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2"/>
        <v>0</v>
      </c>
      <c r="G57" s="8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2"/>
        <v>0</v>
      </c>
      <c r="G58" s="8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24820</v>
      </c>
      <c r="D59" s="8">
        <f t="shared" si="3"/>
        <v>23910</v>
      </c>
      <c r="E59" s="8">
        <f t="shared" si="4"/>
        <v>23909.090909090908</v>
      </c>
      <c r="F59" s="12">
        <f t="shared" si="2"/>
        <v>-3.666398066075743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48640</v>
      </c>
      <c r="D60" s="8">
        <f t="shared" si="3"/>
        <v>49550</v>
      </c>
      <c r="E60" s="8">
        <f t="shared" si="4"/>
        <v>49545.454545454544</v>
      </c>
      <c r="F60" s="12">
        <f t="shared" si="2"/>
        <v>1.8708881578947398</v>
      </c>
      <c r="G60" s="8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2"/>
        <v>0</v>
      </c>
      <c r="G61" s="8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2"/>
        <v>0</v>
      </c>
      <c r="G62" s="8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2"/>
        <v>0</v>
      </c>
      <c r="G63" s="8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5820</v>
      </c>
      <c r="D64" s="8">
        <f t="shared" si="3"/>
        <v>5820</v>
      </c>
      <c r="E64" s="8">
        <f t="shared" si="4"/>
        <v>5818.181818181818</v>
      </c>
      <c r="F64" s="12">
        <f t="shared" si="2"/>
        <v>0</v>
      </c>
      <c r="G64" s="8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5000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6000</v>
      </c>
      <c r="D65" s="8">
        <f t="shared" si="3"/>
        <v>6000</v>
      </c>
      <c r="E65" s="8">
        <f t="shared" si="4"/>
        <v>6000</v>
      </c>
      <c r="F65" s="12">
        <f t="shared" si="2"/>
        <v>0</v>
      </c>
      <c r="G65" s="8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5000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2"/>
        <v>0</v>
      </c>
      <c r="G66" s="8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2"/>
        <v>0</v>
      </c>
      <c r="G67" s="8">
        <v>1000</v>
      </c>
      <c r="H67" s="8">
        <v>1500</v>
      </c>
      <c r="I67" s="8">
        <v>1000</v>
      </c>
      <c r="J67" s="13">
        <v>1000</v>
      </c>
      <c r="K67" s="8">
        <v>1000</v>
      </c>
      <c r="L67" s="8">
        <v>2000</v>
      </c>
      <c r="M67" s="8">
        <v>1000</v>
      </c>
      <c r="N67" s="8">
        <v>1500</v>
      </c>
      <c r="O67" s="13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2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5" ref="D69:D93">ROUND(E69,-1)</f>
        <v>24640</v>
      </c>
      <c r="E69" s="8">
        <f aca="true" t="shared" si="6" ref="E69:E93">SUM(G69:Q69)/11</f>
        <v>24636.363636363636</v>
      </c>
      <c r="F69" s="12">
        <f t="shared" si="2"/>
        <v>0</v>
      </c>
      <c r="G69" s="8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5"/>
        <v>3000</v>
      </c>
      <c r="E70" s="8">
        <f t="shared" si="6"/>
        <v>3000</v>
      </c>
      <c r="F70" s="12">
        <f t="shared" si="2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5"/>
        <v>2360</v>
      </c>
      <c r="E71" s="8">
        <f t="shared" si="6"/>
        <v>2363.6363636363635</v>
      </c>
      <c r="F71" s="12">
        <f aca="true" t="shared" si="7" ref="F71:F93">D71/C71*100-100</f>
        <v>0</v>
      </c>
      <c r="G71" s="15">
        <v>2300</v>
      </c>
      <c r="H71" s="15">
        <v>2300</v>
      </c>
      <c r="I71" s="15">
        <v>2300</v>
      </c>
      <c r="J71" s="15">
        <v>2300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7" s="8" customFormat="1" ht="15" customHeight="1">
      <c r="A72" s="11" t="s">
        <v>149</v>
      </c>
      <c r="B72" s="8" t="s">
        <v>150</v>
      </c>
      <c r="C72" s="8">
        <v>220000</v>
      </c>
      <c r="D72" s="8">
        <f t="shared" si="5"/>
        <v>220000</v>
      </c>
      <c r="E72" s="8">
        <f t="shared" si="6"/>
        <v>220000</v>
      </c>
      <c r="F72" s="12">
        <f t="shared" si="7"/>
        <v>0</v>
      </c>
      <c r="G72" s="8">
        <v>220000</v>
      </c>
      <c r="H72" s="8">
        <v>220000</v>
      </c>
      <c r="I72" s="15">
        <v>220000</v>
      </c>
      <c r="J72" s="15">
        <v>220000</v>
      </c>
      <c r="K72" s="8">
        <v>220000</v>
      </c>
      <c r="L72" s="15">
        <v>220000</v>
      </c>
      <c r="M72" s="8">
        <v>220000</v>
      </c>
      <c r="N72" s="8">
        <v>220000</v>
      </c>
      <c r="O72" s="8">
        <v>220000</v>
      </c>
      <c r="P72" s="8">
        <v>220000</v>
      </c>
      <c r="Q72" s="8">
        <v>220000</v>
      </c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5"/>
        <v>13550</v>
      </c>
      <c r="E73" s="8">
        <f t="shared" si="6"/>
        <v>13545.454545454546</v>
      </c>
      <c r="F73" s="12">
        <f t="shared" si="7"/>
        <v>0</v>
      </c>
      <c r="G73" s="8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8590</v>
      </c>
      <c r="D74" s="8">
        <f t="shared" si="5"/>
        <v>5150</v>
      </c>
      <c r="E74" s="8">
        <f t="shared" si="6"/>
        <v>5154.545454545455</v>
      </c>
      <c r="F74" s="12">
        <f t="shared" si="7"/>
        <v>-40.046565774155994</v>
      </c>
      <c r="G74" s="8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5"/>
        <v>50000</v>
      </c>
      <c r="E75" s="8">
        <f t="shared" si="6"/>
        <v>50000</v>
      </c>
      <c r="F75" s="12">
        <f t="shared" si="7"/>
        <v>0</v>
      </c>
      <c r="G75" s="8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5"/>
        <v>1120</v>
      </c>
      <c r="E76" s="8">
        <f t="shared" si="6"/>
        <v>1118.1818181818182</v>
      </c>
      <c r="F76" s="12">
        <f t="shared" si="7"/>
        <v>0</v>
      </c>
      <c r="G76" s="8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5"/>
        <v>10270</v>
      </c>
      <c r="E77" s="8">
        <f t="shared" si="6"/>
        <v>10272.727272727272</v>
      </c>
      <c r="F77" s="12">
        <f t="shared" si="7"/>
        <v>0</v>
      </c>
      <c r="G77" s="8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5"/>
        <v>7360</v>
      </c>
      <c r="E78" s="8">
        <f t="shared" si="6"/>
        <v>7363.636363636364</v>
      </c>
      <c r="F78" s="12">
        <f t="shared" si="7"/>
        <v>0</v>
      </c>
      <c r="G78" s="8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5"/>
        <v>2180</v>
      </c>
      <c r="E79" s="8">
        <f t="shared" si="6"/>
        <v>2181.818181818182</v>
      </c>
      <c r="F79" s="12">
        <f t="shared" si="7"/>
        <v>0</v>
      </c>
      <c r="G79" s="8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5"/>
        <v>7550</v>
      </c>
      <c r="E80" s="8">
        <f t="shared" si="6"/>
        <v>7545.454545454545</v>
      </c>
      <c r="F80" s="12">
        <f t="shared" si="7"/>
        <v>0</v>
      </c>
      <c r="G80" s="8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5270</v>
      </c>
      <c r="D81" s="8">
        <f t="shared" si="5"/>
        <v>5270</v>
      </c>
      <c r="E81" s="8">
        <f t="shared" si="6"/>
        <v>5272.727272727273</v>
      </c>
      <c r="F81" s="12">
        <f t="shared" si="7"/>
        <v>0</v>
      </c>
      <c r="G81" s="8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4000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5"/>
        <v>0</v>
      </c>
      <c r="E82" s="8">
        <f t="shared" si="6"/>
        <v>0</v>
      </c>
      <c r="F82" s="12" t="e">
        <f t="shared" si="7"/>
        <v>#DIV/0!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5"/>
        <v>3230</v>
      </c>
      <c r="E83" s="8">
        <f t="shared" si="6"/>
        <v>3227.2727272727275</v>
      </c>
      <c r="F83" s="12">
        <f t="shared" si="7"/>
        <v>0</v>
      </c>
      <c r="G83" s="8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8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5"/>
        <v>2270</v>
      </c>
      <c r="E84" s="8">
        <f t="shared" si="6"/>
        <v>2272.7272727272725</v>
      </c>
      <c r="F84" s="12">
        <f t="shared" si="7"/>
        <v>0</v>
      </c>
      <c r="G84" s="8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8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5"/>
        <v>170</v>
      </c>
      <c r="E85" s="8">
        <f t="shared" si="6"/>
        <v>174.54545454545453</v>
      </c>
      <c r="F85" s="12">
        <f t="shared" si="7"/>
        <v>0</v>
      </c>
      <c r="G85" s="8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5"/>
        <v>330</v>
      </c>
      <c r="E86" s="8">
        <f t="shared" si="6"/>
        <v>326.3636363636364</v>
      </c>
      <c r="F86" s="12">
        <f t="shared" si="7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5"/>
        <v>790</v>
      </c>
      <c r="E87" s="8">
        <f t="shared" si="6"/>
        <v>794.5454545454545</v>
      </c>
      <c r="F87" s="12">
        <f t="shared" si="7"/>
        <v>0</v>
      </c>
      <c r="G87" s="8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5"/>
        <v>15700</v>
      </c>
      <c r="E88" s="8">
        <f t="shared" si="6"/>
        <v>15696.363636363636</v>
      </c>
      <c r="F88" s="12">
        <f t="shared" si="7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1220</v>
      </c>
      <c r="D89" s="8">
        <f t="shared" si="5"/>
        <v>1220</v>
      </c>
      <c r="E89" s="8">
        <f t="shared" si="6"/>
        <v>1221.8181818181818</v>
      </c>
      <c r="F89" s="12">
        <f t="shared" si="7"/>
        <v>0</v>
      </c>
      <c r="G89" s="8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5"/>
        <v>11720</v>
      </c>
      <c r="E90" s="8">
        <f t="shared" si="6"/>
        <v>11720</v>
      </c>
      <c r="F90" s="12">
        <f t="shared" si="7"/>
        <v>0</v>
      </c>
      <c r="G90" s="8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5"/>
        <v>150</v>
      </c>
      <c r="E91" s="8">
        <f t="shared" si="6"/>
        <v>150</v>
      </c>
      <c r="F91" s="12">
        <f t="shared" si="7"/>
        <v>0</v>
      </c>
      <c r="G91" s="8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520</v>
      </c>
      <c r="D92" s="8">
        <f t="shared" si="5"/>
        <v>520</v>
      </c>
      <c r="E92" s="8">
        <f t="shared" si="6"/>
        <v>518.1818181818181</v>
      </c>
      <c r="F92" s="12">
        <f t="shared" si="7"/>
        <v>0</v>
      </c>
      <c r="G92" s="8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600</v>
      </c>
      <c r="O92" s="8">
        <v>600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5"/>
        <v>600</v>
      </c>
      <c r="E93" s="8">
        <f t="shared" si="6"/>
        <v>600</v>
      </c>
      <c r="F93" s="12">
        <f t="shared" si="7"/>
        <v>0</v>
      </c>
      <c r="G93" s="8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93"/>
  <sheetViews>
    <sheetView showGridLines="0" zoomScale="110" zoomScaleNormal="110" zoomScaleSheetLayoutView="100" workbookViewId="0" topLeftCell="A1">
      <pane xSplit="6" ySplit="4" topLeftCell="AA70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 aca="true" t="shared" si="0" ref="D5:D36">ROUND(E5,-1)</f>
        <v>43090</v>
      </c>
      <c r="E5" s="8">
        <f aca="true" t="shared" si="1" ref="E5:E36">SUM(G5:Q5)/11</f>
        <v>43090.90909090909</v>
      </c>
      <c r="F5" s="12">
        <f aca="true" t="shared" si="2" ref="F5:F36">D5/C5*100-100</f>
        <v>0</v>
      </c>
      <c r="G5" s="8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45000</v>
      </c>
      <c r="O5" s="8">
        <v>41000</v>
      </c>
      <c r="P5" s="8">
        <v>47000</v>
      </c>
      <c r="Q5" s="8">
        <v>43000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t="shared" si="0"/>
        <v>2140</v>
      </c>
      <c r="E6" s="8">
        <f t="shared" si="1"/>
        <v>2140.909090909091</v>
      </c>
      <c r="F6" s="12">
        <f t="shared" si="2"/>
        <v>0</v>
      </c>
      <c r="G6" s="8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8000</v>
      </c>
      <c r="D7" s="8">
        <f t="shared" si="0"/>
        <v>8000</v>
      </c>
      <c r="E7" s="8">
        <f t="shared" si="1"/>
        <v>7996.363636363636</v>
      </c>
      <c r="F7" s="12">
        <f t="shared" si="2"/>
        <v>0</v>
      </c>
      <c r="G7" s="8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9000</v>
      </c>
      <c r="N7" s="8">
        <v>8000</v>
      </c>
      <c r="O7" s="8">
        <v>9000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15350</v>
      </c>
      <c r="D8" s="8">
        <f t="shared" si="0"/>
        <v>15570</v>
      </c>
      <c r="E8" s="8">
        <f t="shared" si="1"/>
        <v>15572.727272727272</v>
      </c>
      <c r="F8" s="12">
        <f t="shared" si="2"/>
        <v>1.433224755700337</v>
      </c>
      <c r="G8" s="8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6960</v>
      </c>
      <c r="E9" s="8">
        <f t="shared" si="1"/>
        <v>6960.909090909091</v>
      </c>
      <c r="F9" s="12">
        <f t="shared" si="2"/>
        <v>0.5780346820809257</v>
      </c>
      <c r="G9" s="8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8000</v>
      </c>
    </row>
    <row r="10" spans="1:17" s="8" customFormat="1" ht="15" customHeight="1">
      <c r="A10" s="11" t="s">
        <v>34</v>
      </c>
      <c r="B10" s="8" t="s">
        <v>35</v>
      </c>
      <c r="C10" s="8">
        <v>4180</v>
      </c>
      <c r="D10" s="8">
        <f t="shared" si="0"/>
        <v>4120</v>
      </c>
      <c r="E10" s="8">
        <f t="shared" si="1"/>
        <v>4118.181818181818</v>
      </c>
      <c r="F10" s="12">
        <f t="shared" si="2"/>
        <v>-1.4354066985645915</v>
      </c>
      <c r="G10" s="8">
        <v>3500</v>
      </c>
      <c r="H10" s="8">
        <v>4000</v>
      </c>
      <c r="I10" s="8">
        <v>3000</v>
      </c>
      <c r="J10" s="8">
        <v>2700</v>
      </c>
      <c r="K10" s="8">
        <v>3800</v>
      </c>
      <c r="L10" s="8">
        <v>6000</v>
      </c>
      <c r="M10" s="8">
        <v>3700</v>
      </c>
      <c r="N10" s="8">
        <v>4000</v>
      </c>
      <c r="O10" s="8">
        <v>5000</v>
      </c>
      <c r="P10" s="15">
        <v>5600</v>
      </c>
      <c r="Q10" s="8">
        <v>4000</v>
      </c>
    </row>
    <row r="11" spans="1:17" s="8" customFormat="1" ht="15" customHeight="1">
      <c r="A11" s="11" t="s">
        <v>36</v>
      </c>
      <c r="B11" s="8" t="s">
        <v>37</v>
      </c>
      <c r="C11" s="8">
        <v>1650</v>
      </c>
      <c r="D11" s="8">
        <f t="shared" si="0"/>
        <v>1640</v>
      </c>
      <c r="E11" s="8">
        <f t="shared" si="1"/>
        <v>1636.3636363636363</v>
      </c>
      <c r="F11" s="12">
        <f t="shared" si="2"/>
        <v>-0.6060606060606091</v>
      </c>
      <c r="G11" s="8">
        <v>1500</v>
      </c>
      <c r="H11" s="8">
        <v>1500</v>
      </c>
      <c r="I11" s="8">
        <v>1600</v>
      </c>
      <c r="J11" s="8">
        <v>1400</v>
      </c>
      <c r="K11" s="8">
        <v>1600</v>
      </c>
      <c r="L11" s="8">
        <v>1800</v>
      </c>
      <c r="M11" s="8">
        <v>1600</v>
      </c>
      <c r="N11" s="8">
        <v>1600</v>
      </c>
      <c r="O11" s="8">
        <v>1800</v>
      </c>
      <c r="P11" s="8">
        <v>2100</v>
      </c>
      <c r="Q11" s="8">
        <v>1500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8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3680</v>
      </c>
      <c r="D13" s="8">
        <f t="shared" si="0"/>
        <v>3590</v>
      </c>
      <c r="E13" s="8">
        <f t="shared" si="1"/>
        <v>3590.909090909091</v>
      </c>
      <c r="F13" s="12">
        <f t="shared" si="2"/>
        <v>-2.4456521739130466</v>
      </c>
      <c r="G13" s="8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3500</v>
      </c>
      <c r="N13" s="8">
        <v>3500</v>
      </c>
      <c r="O13" s="15">
        <v>2500</v>
      </c>
      <c r="P13" s="8">
        <v>3000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3050</v>
      </c>
      <c r="D14" s="8">
        <f t="shared" si="0"/>
        <v>3230</v>
      </c>
      <c r="E14" s="8">
        <f t="shared" si="1"/>
        <v>3227.2727272727275</v>
      </c>
      <c r="F14" s="12">
        <f t="shared" si="2"/>
        <v>5.901639344262293</v>
      </c>
      <c r="G14" s="8">
        <v>2000</v>
      </c>
      <c r="H14" s="8">
        <v>3500</v>
      </c>
      <c r="I14" s="8">
        <v>3500</v>
      </c>
      <c r="J14" s="8">
        <v>3000</v>
      </c>
      <c r="K14" s="8">
        <v>3500</v>
      </c>
      <c r="L14" s="8">
        <v>5000</v>
      </c>
      <c r="M14" s="8">
        <v>3000</v>
      </c>
      <c r="N14" s="8">
        <v>3000</v>
      </c>
      <c r="O14" s="8">
        <v>3500</v>
      </c>
      <c r="P14" s="8">
        <v>2000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12770</v>
      </c>
      <c r="D15" s="8">
        <f t="shared" si="0"/>
        <v>12860</v>
      </c>
      <c r="E15" s="8">
        <f t="shared" si="1"/>
        <v>12863.636363636364</v>
      </c>
      <c r="F15" s="12">
        <f t="shared" si="2"/>
        <v>0.7047768206734446</v>
      </c>
      <c r="G15" s="8">
        <v>16000</v>
      </c>
      <c r="H15" s="8">
        <v>17000</v>
      </c>
      <c r="I15" s="8">
        <v>15000</v>
      </c>
      <c r="J15" s="8">
        <v>12000</v>
      </c>
      <c r="K15" s="8">
        <v>10000</v>
      </c>
      <c r="L15" s="8">
        <v>10000</v>
      </c>
      <c r="M15" s="8">
        <v>13500</v>
      </c>
      <c r="N15" s="8">
        <v>14000</v>
      </c>
      <c r="O15" s="8">
        <v>10000</v>
      </c>
      <c r="P15" s="8">
        <v>18000</v>
      </c>
      <c r="Q15" s="8">
        <v>6000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5590</v>
      </c>
      <c r="E16" s="8">
        <f t="shared" si="1"/>
        <v>5590.909090909091</v>
      </c>
      <c r="F16" s="12">
        <f t="shared" si="2"/>
        <v>0</v>
      </c>
      <c r="G16" s="8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590</v>
      </c>
      <c r="D17" s="8">
        <f t="shared" si="0"/>
        <v>600</v>
      </c>
      <c r="E17" s="8">
        <f t="shared" si="1"/>
        <v>604.5454545454545</v>
      </c>
      <c r="F17" s="12">
        <f t="shared" si="2"/>
        <v>1.6949152542372872</v>
      </c>
      <c r="G17" s="8">
        <v>300</v>
      </c>
      <c r="H17" s="8">
        <v>400</v>
      </c>
      <c r="I17" s="8">
        <v>800</v>
      </c>
      <c r="J17" s="8">
        <v>700</v>
      </c>
      <c r="K17" s="8">
        <v>700</v>
      </c>
      <c r="L17" s="8">
        <v>600</v>
      </c>
      <c r="M17" s="8">
        <v>800</v>
      </c>
      <c r="N17" s="8">
        <v>500</v>
      </c>
      <c r="O17" s="8">
        <v>650</v>
      </c>
      <c r="P17" s="8">
        <v>700</v>
      </c>
      <c r="Q17" s="8">
        <v>500</v>
      </c>
    </row>
    <row r="18" spans="1:17" s="8" customFormat="1" ht="15" customHeight="1">
      <c r="A18" s="11" t="s">
        <v>50</v>
      </c>
      <c r="B18" s="8" t="s">
        <v>51</v>
      </c>
      <c r="C18" s="8">
        <v>880</v>
      </c>
      <c r="D18" s="8">
        <f t="shared" si="0"/>
        <v>900</v>
      </c>
      <c r="E18" s="8">
        <f t="shared" si="1"/>
        <v>900</v>
      </c>
      <c r="F18" s="12">
        <f t="shared" si="2"/>
        <v>2.2727272727272663</v>
      </c>
      <c r="G18" s="8">
        <v>500</v>
      </c>
      <c r="H18" s="8">
        <v>500</v>
      </c>
      <c r="I18" s="8">
        <v>1000</v>
      </c>
      <c r="J18" s="8">
        <v>800</v>
      </c>
      <c r="K18" s="8">
        <v>800</v>
      </c>
      <c r="L18" s="8">
        <v>1000</v>
      </c>
      <c r="M18" s="8">
        <v>1200</v>
      </c>
      <c r="N18" s="8">
        <v>1000</v>
      </c>
      <c r="O18" s="8">
        <v>1300</v>
      </c>
      <c r="P18" s="8">
        <v>1100</v>
      </c>
      <c r="Q18" s="8">
        <v>700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0"/>
        <v>1150</v>
      </c>
      <c r="E19" s="8">
        <f t="shared" si="1"/>
        <v>1145.4545454545455</v>
      </c>
      <c r="F19" s="12">
        <f t="shared" si="2"/>
        <v>0</v>
      </c>
      <c r="G19" s="8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1000</v>
      </c>
      <c r="O19" s="8">
        <v>1000</v>
      </c>
      <c r="P19" s="8">
        <v>1000</v>
      </c>
      <c r="Q19" s="8">
        <v>1300</v>
      </c>
    </row>
    <row r="20" spans="1:17" s="8" customFormat="1" ht="15" customHeight="1">
      <c r="A20" s="11" t="s">
        <v>54</v>
      </c>
      <c r="B20" s="8" t="s">
        <v>55</v>
      </c>
      <c r="C20" s="8">
        <v>1380</v>
      </c>
      <c r="D20" s="8">
        <f t="shared" si="0"/>
        <v>1450</v>
      </c>
      <c r="E20" s="8">
        <f t="shared" si="1"/>
        <v>1454.5454545454545</v>
      </c>
      <c r="F20" s="12">
        <f t="shared" si="2"/>
        <v>5.072463768115938</v>
      </c>
      <c r="G20" s="8">
        <v>1000</v>
      </c>
      <c r="H20" s="8">
        <v>1500</v>
      </c>
      <c r="I20" s="8">
        <v>2000</v>
      </c>
      <c r="J20" s="8">
        <v>1000</v>
      </c>
      <c r="K20" s="8">
        <v>1500</v>
      </c>
      <c r="L20" s="8">
        <v>1500</v>
      </c>
      <c r="M20" s="8">
        <v>1500</v>
      </c>
      <c r="N20" s="15">
        <v>1500</v>
      </c>
      <c r="O20" s="8">
        <v>1300</v>
      </c>
      <c r="P20" s="8">
        <v>1000</v>
      </c>
      <c r="Q20" s="8">
        <v>2200</v>
      </c>
    </row>
    <row r="21" spans="1:17" s="8" customFormat="1" ht="15" customHeight="1">
      <c r="A21" s="11" t="s">
        <v>56</v>
      </c>
      <c r="B21" s="8" t="s">
        <v>57</v>
      </c>
      <c r="C21" s="8">
        <v>15180</v>
      </c>
      <c r="D21" s="8">
        <f t="shared" si="0"/>
        <v>15000</v>
      </c>
      <c r="E21" s="8">
        <f t="shared" si="1"/>
        <v>15000</v>
      </c>
      <c r="F21" s="12">
        <f t="shared" si="2"/>
        <v>-1.1857707509881408</v>
      </c>
      <c r="G21" s="8">
        <v>18000</v>
      </c>
      <c r="H21" s="8">
        <v>15000</v>
      </c>
      <c r="I21" s="8">
        <v>10000</v>
      </c>
      <c r="J21" s="8">
        <v>10000</v>
      </c>
      <c r="K21" s="8">
        <v>15000</v>
      </c>
      <c r="L21" s="15">
        <v>10000</v>
      </c>
      <c r="M21" s="8">
        <v>15000</v>
      </c>
      <c r="N21" s="8">
        <v>12000</v>
      </c>
      <c r="O21" s="8">
        <v>20000</v>
      </c>
      <c r="P21" s="15">
        <v>12000</v>
      </c>
      <c r="Q21" s="8">
        <v>28000</v>
      </c>
    </row>
    <row r="22" spans="1:17" s="8" customFormat="1" ht="15" customHeight="1">
      <c r="A22" s="11" t="s">
        <v>58</v>
      </c>
      <c r="B22" s="8" t="s">
        <v>59</v>
      </c>
      <c r="C22" s="8">
        <v>19410</v>
      </c>
      <c r="D22" s="8">
        <f t="shared" si="0"/>
        <v>18820</v>
      </c>
      <c r="E22" s="8">
        <f t="shared" si="1"/>
        <v>18818.18181818182</v>
      </c>
      <c r="F22" s="12">
        <f t="shared" si="2"/>
        <v>-3.0396702730551226</v>
      </c>
      <c r="G22" s="8">
        <v>15000</v>
      </c>
      <c r="H22" s="8">
        <v>18000</v>
      </c>
      <c r="I22" s="8">
        <v>18000</v>
      </c>
      <c r="J22" s="8">
        <v>20000</v>
      </c>
      <c r="K22" s="8">
        <v>25000</v>
      </c>
      <c r="L22" s="8">
        <v>20000</v>
      </c>
      <c r="M22" s="8">
        <v>18000</v>
      </c>
      <c r="N22" s="8">
        <v>12000</v>
      </c>
      <c r="O22" s="8">
        <v>23000</v>
      </c>
      <c r="P22" s="8">
        <v>17000</v>
      </c>
      <c r="Q22" s="8">
        <v>21000</v>
      </c>
    </row>
    <row r="23" spans="1:17" s="8" customFormat="1" ht="15" customHeight="1">
      <c r="A23" s="11" t="s">
        <v>60</v>
      </c>
      <c r="B23" s="8" t="s">
        <v>61</v>
      </c>
      <c r="C23" s="8">
        <v>5270</v>
      </c>
      <c r="D23" s="8">
        <f t="shared" si="0"/>
        <v>5270</v>
      </c>
      <c r="E23" s="8">
        <f t="shared" si="1"/>
        <v>5272.727272727273</v>
      </c>
      <c r="F23" s="12">
        <f t="shared" si="2"/>
        <v>0</v>
      </c>
      <c r="G23" s="8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5000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2960</v>
      </c>
      <c r="D24" s="8">
        <f t="shared" si="0"/>
        <v>3050</v>
      </c>
      <c r="E24" s="8">
        <f t="shared" si="1"/>
        <v>3054.5454545454545</v>
      </c>
      <c r="F24" s="12">
        <f t="shared" si="2"/>
        <v>3.0405405405405475</v>
      </c>
      <c r="G24" s="8">
        <v>2800</v>
      </c>
      <c r="H24" s="8">
        <v>3000</v>
      </c>
      <c r="I24" s="8">
        <v>2700</v>
      </c>
      <c r="J24" s="8">
        <v>2000</v>
      </c>
      <c r="K24" s="15">
        <v>3000</v>
      </c>
      <c r="L24" s="8">
        <v>2500</v>
      </c>
      <c r="M24" s="15">
        <v>3100</v>
      </c>
      <c r="N24" s="8">
        <v>3400</v>
      </c>
      <c r="O24" s="8">
        <v>5500</v>
      </c>
      <c r="P24" s="8">
        <v>3000</v>
      </c>
      <c r="Q24" s="15">
        <v>2600</v>
      </c>
    </row>
    <row r="25" spans="1:17" s="8" customFormat="1" ht="15" customHeight="1">
      <c r="A25" s="11" t="s">
        <v>64</v>
      </c>
      <c r="B25" s="8" t="s">
        <v>65</v>
      </c>
      <c r="C25" s="8">
        <v>6970</v>
      </c>
      <c r="D25" s="8">
        <f t="shared" si="0"/>
        <v>6970</v>
      </c>
      <c r="E25" s="8">
        <f t="shared" si="1"/>
        <v>6972.727272727273</v>
      </c>
      <c r="F25" s="12">
        <f t="shared" si="2"/>
        <v>0</v>
      </c>
      <c r="G25" s="8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8000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3670</v>
      </c>
      <c r="D26" s="8">
        <f t="shared" si="0"/>
        <v>3650</v>
      </c>
      <c r="E26" s="8">
        <f t="shared" si="1"/>
        <v>3654.5454545454545</v>
      </c>
      <c r="F26" s="12">
        <f t="shared" si="2"/>
        <v>-0.5449591280653863</v>
      </c>
      <c r="G26" s="8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4300</v>
      </c>
      <c r="Q26" s="8">
        <v>3200</v>
      </c>
    </row>
    <row r="27" spans="1:17" s="8" customFormat="1" ht="15" customHeight="1">
      <c r="A27" s="11" t="s">
        <v>68</v>
      </c>
      <c r="B27" s="8" t="s">
        <v>69</v>
      </c>
      <c r="C27" s="8">
        <v>950</v>
      </c>
      <c r="D27" s="8">
        <f t="shared" si="0"/>
        <v>940</v>
      </c>
      <c r="E27" s="8">
        <f t="shared" si="1"/>
        <v>941.8181818181819</v>
      </c>
      <c r="F27" s="12">
        <f t="shared" si="2"/>
        <v>-1.05263157894737</v>
      </c>
      <c r="G27" s="8">
        <v>900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970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1254.5454545454545</v>
      </c>
      <c r="F28" s="12">
        <f t="shared" si="2"/>
        <v>0</v>
      </c>
      <c r="G28" s="8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1300</v>
      </c>
    </row>
    <row r="29" spans="1:17" s="8" customFormat="1" ht="15" customHeight="1">
      <c r="A29" s="11" t="s">
        <v>72</v>
      </c>
      <c r="B29" s="8" t="s">
        <v>73</v>
      </c>
      <c r="C29" s="8">
        <v>7610</v>
      </c>
      <c r="D29" s="8">
        <f t="shared" si="0"/>
        <v>7610</v>
      </c>
      <c r="E29" s="8">
        <f t="shared" si="1"/>
        <v>7609.090909090909</v>
      </c>
      <c r="F29" s="12">
        <f t="shared" si="2"/>
        <v>0</v>
      </c>
      <c r="G29" s="8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7960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8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5180</v>
      </c>
      <c r="D31" s="8">
        <f t="shared" si="0"/>
        <v>5180</v>
      </c>
      <c r="E31" s="8">
        <f t="shared" si="1"/>
        <v>5181.818181818182</v>
      </c>
      <c r="F31" s="12">
        <f t="shared" si="2"/>
        <v>0</v>
      </c>
      <c r="G31" s="8">
        <v>4470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4980</v>
      </c>
    </row>
    <row r="32" spans="1:17" s="8" customFormat="1" ht="15" customHeight="1">
      <c r="A32" s="11" t="s">
        <v>78</v>
      </c>
      <c r="B32" s="8" t="s">
        <v>79</v>
      </c>
      <c r="C32" s="8">
        <v>3530</v>
      </c>
      <c r="D32" s="8">
        <f t="shared" si="0"/>
        <v>3530</v>
      </c>
      <c r="E32" s="8">
        <f t="shared" si="1"/>
        <v>3527.2727272727275</v>
      </c>
      <c r="F32" s="12">
        <f t="shared" si="2"/>
        <v>0</v>
      </c>
      <c r="G32" s="8">
        <v>3900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3300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990.9090909090909</v>
      </c>
      <c r="F33" s="12">
        <f t="shared" si="2"/>
        <v>0</v>
      </c>
      <c r="G33" s="8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1020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8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8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8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SUM(G37:Q37)/11</f>
        <v>4636.363636363636</v>
      </c>
      <c r="F37" s="12">
        <f aca="true" t="shared" si="5" ref="F37:F68">D37/C37*100-100</f>
        <v>0</v>
      </c>
      <c r="G37" s="8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8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3860</v>
      </c>
      <c r="D39" s="8">
        <f t="shared" si="3"/>
        <v>3860</v>
      </c>
      <c r="E39" s="8">
        <f t="shared" si="4"/>
        <v>3863.6363636363635</v>
      </c>
      <c r="F39" s="12">
        <f t="shared" si="5"/>
        <v>0</v>
      </c>
      <c r="G39" s="8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3500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8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8360</v>
      </c>
      <c r="D41" s="8">
        <f t="shared" si="3"/>
        <v>8550</v>
      </c>
      <c r="E41" s="8">
        <f t="shared" si="4"/>
        <v>8545.454545454546</v>
      </c>
      <c r="F41" s="12">
        <f t="shared" si="5"/>
        <v>2.2727272727272663</v>
      </c>
      <c r="G41" s="8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16000</v>
      </c>
    </row>
    <row r="42" spans="1:17" s="8" customFormat="1" ht="15" customHeight="1">
      <c r="A42" s="11" t="s">
        <v>95</v>
      </c>
      <c r="B42" s="8" t="s">
        <v>96</v>
      </c>
      <c r="C42" s="8">
        <v>4230</v>
      </c>
      <c r="D42" s="8">
        <f t="shared" si="3"/>
        <v>4340</v>
      </c>
      <c r="E42" s="8">
        <f t="shared" si="4"/>
        <v>4336.363636363636</v>
      </c>
      <c r="F42" s="12">
        <f t="shared" si="5"/>
        <v>2.600472813238767</v>
      </c>
      <c r="G42" s="8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7200</v>
      </c>
    </row>
    <row r="43" spans="1:17" s="8" customFormat="1" ht="15" customHeight="1">
      <c r="A43" s="11" t="s">
        <v>97</v>
      </c>
      <c r="B43" s="8" t="s">
        <v>85</v>
      </c>
      <c r="C43" s="8">
        <v>10360</v>
      </c>
      <c r="D43" s="8">
        <f t="shared" si="3"/>
        <v>10450</v>
      </c>
      <c r="E43" s="8">
        <f t="shared" si="4"/>
        <v>10454.545454545454</v>
      </c>
      <c r="F43" s="12">
        <f t="shared" si="5"/>
        <v>0.8687258687258606</v>
      </c>
      <c r="G43" s="8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18000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8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9820</v>
      </c>
      <c r="D45" s="8">
        <f t="shared" si="3"/>
        <v>9820</v>
      </c>
      <c r="E45" s="8">
        <f t="shared" si="4"/>
        <v>9818.181818181818</v>
      </c>
      <c r="F45" s="12">
        <f t="shared" si="5"/>
        <v>0</v>
      </c>
      <c r="G45" s="8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10000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8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8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8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8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8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8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8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8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8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8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8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8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8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8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8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5820</v>
      </c>
      <c r="D64" s="8">
        <f t="shared" si="3"/>
        <v>5820</v>
      </c>
      <c r="E64" s="8">
        <f t="shared" si="4"/>
        <v>5818.181818181818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5000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6000</v>
      </c>
      <c r="D65" s="8">
        <f t="shared" si="3"/>
        <v>6000</v>
      </c>
      <c r="E65" s="8">
        <f t="shared" si="4"/>
        <v>6000</v>
      </c>
      <c r="F65" s="12">
        <f t="shared" si="5"/>
        <v>0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5000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8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8">
        <v>1000</v>
      </c>
      <c r="H67" s="8">
        <v>1500</v>
      </c>
      <c r="I67" s="8">
        <v>1000</v>
      </c>
      <c r="J67" s="13">
        <v>1000</v>
      </c>
      <c r="K67" s="8">
        <v>1000</v>
      </c>
      <c r="L67" s="8">
        <v>2000</v>
      </c>
      <c r="M67" s="8">
        <v>1000</v>
      </c>
      <c r="N67" s="8">
        <v>1500</v>
      </c>
      <c r="O67" s="13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6" ref="D69:D93">ROUND(E69,-1)</f>
        <v>24640</v>
      </c>
      <c r="E69" s="8">
        <f aca="true" t="shared" si="7" ref="E69:E93">SUM(G69:Q69)/11</f>
        <v>24636.363636363636</v>
      </c>
      <c r="F69" s="12">
        <f aca="true" t="shared" si="8" ref="F69:F93">D69/C69*100-100</f>
        <v>0</v>
      </c>
      <c r="G69" s="8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6"/>
        <v>2360</v>
      </c>
      <c r="E71" s="8">
        <f t="shared" si="7"/>
        <v>2363.6363636363635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2300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7" s="8" customFormat="1" ht="15" customHeight="1">
      <c r="A72" s="11" t="s">
        <v>149</v>
      </c>
      <c r="B72" s="8" t="s">
        <v>150</v>
      </c>
      <c r="C72" s="8">
        <v>220000</v>
      </c>
      <c r="D72" s="8">
        <f t="shared" si="6"/>
        <v>218180</v>
      </c>
      <c r="E72" s="8">
        <f t="shared" si="7"/>
        <v>218181.81818181818</v>
      </c>
      <c r="F72" s="12">
        <f t="shared" si="8"/>
        <v>-0.827272727272728</v>
      </c>
      <c r="G72" s="8">
        <v>220000</v>
      </c>
      <c r="H72" s="8">
        <v>220000</v>
      </c>
      <c r="I72" s="15">
        <v>220000</v>
      </c>
      <c r="J72" s="15">
        <v>220000</v>
      </c>
      <c r="K72" s="8">
        <v>220000</v>
      </c>
      <c r="L72" s="15">
        <v>220000</v>
      </c>
      <c r="M72" s="8">
        <v>220000</v>
      </c>
      <c r="N72" s="8">
        <v>220000</v>
      </c>
      <c r="O72" s="8">
        <v>220000</v>
      </c>
      <c r="P72" s="8">
        <v>220000</v>
      </c>
      <c r="Q72" s="8">
        <v>200000</v>
      </c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8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8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8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8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8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8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8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8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5270</v>
      </c>
      <c r="D81" s="8">
        <f t="shared" si="6"/>
        <v>5360</v>
      </c>
      <c r="E81" s="8">
        <f t="shared" si="7"/>
        <v>5363.636363636364</v>
      </c>
      <c r="F81" s="12">
        <f t="shared" si="8"/>
        <v>1.7077798861480034</v>
      </c>
      <c r="G81" s="8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8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8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6"/>
        <v>2270</v>
      </c>
      <c r="E84" s="8">
        <f t="shared" si="7"/>
        <v>2272.7272727272725</v>
      </c>
      <c r="F84" s="12">
        <f t="shared" si="8"/>
        <v>0</v>
      </c>
      <c r="G84" s="8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8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8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8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1220</v>
      </c>
      <c r="D89" s="8">
        <f t="shared" si="6"/>
        <v>1220</v>
      </c>
      <c r="E89" s="8">
        <f t="shared" si="7"/>
        <v>1221.8181818181818</v>
      </c>
      <c r="F89" s="12">
        <f t="shared" si="8"/>
        <v>0</v>
      </c>
      <c r="G89" s="8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8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8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520</v>
      </c>
      <c r="D92" s="8">
        <f t="shared" si="6"/>
        <v>520</v>
      </c>
      <c r="E92" s="8">
        <f t="shared" si="7"/>
        <v>518.1818181818181</v>
      </c>
      <c r="F92" s="12">
        <f t="shared" si="8"/>
        <v>0</v>
      </c>
      <c r="G92" s="8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600</v>
      </c>
      <c r="O92" s="8">
        <v>600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8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94"/>
  <sheetViews>
    <sheetView showGridLines="0" zoomScale="110" zoomScaleNormal="110" zoomScaleSheetLayoutView="100" workbookViewId="0" topLeftCell="A1">
      <pane xSplit="6" ySplit="4" topLeftCell="K6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 aca="true" t="shared" si="0" ref="D5:D36">ROUND(E5,-1)</f>
        <v>43090</v>
      </c>
      <c r="E5" s="8">
        <f aca="true" t="shared" si="1" ref="E5:E36">SUM(G5:Q5)/11</f>
        <v>43090.90909090909</v>
      </c>
      <c r="F5" s="12">
        <f aca="true" t="shared" si="2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45000</v>
      </c>
      <c r="O5" s="8">
        <v>41000</v>
      </c>
      <c r="P5" s="8">
        <v>47000</v>
      </c>
      <c r="Q5" s="8">
        <v>43000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t="shared" si="0"/>
        <v>2140</v>
      </c>
      <c r="E6" s="8">
        <f t="shared" si="1"/>
        <v>2140.909090909091</v>
      </c>
      <c r="F6" s="12">
        <f t="shared" si="2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8000</v>
      </c>
      <c r="D7" s="8">
        <f t="shared" si="0"/>
        <v>7950</v>
      </c>
      <c r="E7" s="8">
        <f t="shared" si="1"/>
        <v>7950.909090909091</v>
      </c>
      <c r="F7" s="12">
        <f t="shared" si="2"/>
        <v>-0.625</v>
      </c>
      <c r="G7" s="15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6000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0"/>
        <v>15570</v>
      </c>
      <c r="E8" s="8">
        <f t="shared" si="1"/>
        <v>15572.727272727272</v>
      </c>
      <c r="F8" s="12">
        <f t="shared" si="2"/>
        <v>0</v>
      </c>
      <c r="G8" s="15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6960</v>
      </c>
      <c r="D9" s="8">
        <f t="shared" si="0"/>
        <v>6920</v>
      </c>
      <c r="E9" s="8">
        <f t="shared" si="1"/>
        <v>6915.454545454545</v>
      </c>
      <c r="F9" s="12">
        <f t="shared" si="2"/>
        <v>-0.5747126436781684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4120</v>
      </c>
      <c r="D10" s="8">
        <f t="shared" si="0"/>
        <v>4170</v>
      </c>
      <c r="E10" s="8">
        <f t="shared" si="1"/>
        <v>4172.727272727273</v>
      </c>
      <c r="F10" s="12">
        <f t="shared" si="2"/>
        <v>1.2135922330097202</v>
      </c>
      <c r="G10" s="15">
        <v>3500</v>
      </c>
      <c r="H10" s="8">
        <v>4300</v>
      </c>
      <c r="I10" s="8">
        <v>2800</v>
      </c>
      <c r="J10" s="8">
        <v>3000</v>
      </c>
      <c r="K10" s="8">
        <v>3800</v>
      </c>
      <c r="L10" s="8">
        <v>6000</v>
      </c>
      <c r="M10" s="8">
        <v>4000</v>
      </c>
      <c r="N10" s="8">
        <v>3500</v>
      </c>
      <c r="O10" s="8">
        <v>5000</v>
      </c>
      <c r="P10" s="15">
        <v>6000</v>
      </c>
      <c r="Q10" s="8">
        <v>4000</v>
      </c>
    </row>
    <row r="11" spans="1:17" s="8" customFormat="1" ht="15" customHeight="1">
      <c r="A11" s="11" t="s">
        <v>36</v>
      </c>
      <c r="B11" s="8" t="s">
        <v>37</v>
      </c>
      <c r="C11" s="8">
        <v>1640</v>
      </c>
      <c r="D11" s="8">
        <f t="shared" si="0"/>
        <v>1640</v>
      </c>
      <c r="E11" s="8">
        <f t="shared" si="1"/>
        <v>1636.3636363636363</v>
      </c>
      <c r="F11" s="12">
        <f t="shared" si="2"/>
        <v>0</v>
      </c>
      <c r="G11" s="15">
        <v>1500</v>
      </c>
      <c r="H11" s="8">
        <v>1500</v>
      </c>
      <c r="I11" s="8">
        <v>1600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1800</v>
      </c>
      <c r="P11" s="8">
        <v>2200</v>
      </c>
      <c r="Q11" s="8">
        <v>1500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0"/>
        <v>3590</v>
      </c>
      <c r="E13" s="8">
        <f t="shared" si="1"/>
        <v>3590.909090909091</v>
      </c>
      <c r="F13" s="12">
        <f t="shared" si="2"/>
        <v>0</v>
      </c>
      <c r="G13" s="15">
        <v>3000</v>
      </c>
      <c r="H13" s="8">
        <v>3000</v>
      </c>
      <c r="I13" s="8">
        <v>4000</v>
      </c>
      <c r="J13" s="8">
        <v>4000</v>
      </c>
      <c r="K13" s="8">
        <v>4500</v>
      </c>
      <c r="L13" s="8">
        <v>5000</v>
      </c>
      <c r="M13" s="8">
        <v>3500</v>
      </c>
      <c r="N13" s="8">
        <v>3500</v>
      </c>
      <c r="O13" s="15">
        <v>2500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3230</v>
      </c>
      <c r="D14" s="8">
        <f t="shared" si="0"/>
        <v>3230</v>
      </c>
      <c r="E14" s="8">
        <f t="shared" si="1"/>
        <v>3227.2727272727275</v>
      </c>
      <c r="F14" s="12">
        <f t="shared" si="2"/>
        <v>0</v>
      </c>
      <c r="G14" s="15">
        <v>2000</v>
      </c>
      <c r="H14" s="8">
        <v>3500</v>
      </c>
      <c r="I14" s="8">
        <v>3500</v>
      </c>
      <c r="J14" s="8">
        <v>3000</v>
      </c>
      <c r="K14" s="8">
        <v>3500</v>
      </c>
      <c r="L14" s="8">
        <v>5000</v>
      </c>
      <c r="M14" s="8">
        <v>3000</v>
      </c>
      <c r="N14" s="8">
        <v>3000</v>
      </c>
      <c r="O14" s="8">
        <v>3500</v>
      </c>
      <c r="P14" s="8">
        <v>2000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12860</v>
      </c>
      <c r="D15" s="8">
        <f t="shared" si="0"/>
        <v>12770</v>
      </c>
      <c r="E15" s="8">
        <f t="shared" si="1"/>
        <v>12772.727272727272</v>
      </c>
      <c r="F15" s="12">
        <f t="shared" si="2"/>
        <v>-0.6998444790046676</v>
      </c>
      <c r="G15" s="15">
        <v>16000</v>
      </c>
      <c r="H15" s="8">
        <v>17000</v>
      </c>
      <c r="I15" s="8">
        <v>14000</v>
      </c>
      <c r="J15" s="8">
        <v>12000</v>
      </c>
      <c r="K15" s="8">
        <v>10000</v>
      </c>
      <c r="L15" s="8">
        <v>10000</v>
      </c>
      <c r="M15" s="8">
        <v>12500</v>
      </c>
      <c r="N15" s="8">
        <v>13000</v>
      </c>
      <c r="O15" s="8">
        <v>10000</v>
      </c>
      <c r="P15" s="8">
        <v>20000</v>
      </c>
      <c r="Q15" s="8">
        <v>6000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5590</v>
      </c>
      <c r="E16" s="8">
        <f t="shared" si="1"/>
        <v>5590.909090909091</v>
      </c>
      <c r="F16" s="12">
        <f t="shared" si="2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600</v>
      </c>
      <c r="D17" s="8">
        <f t="shared" si="0"/>
        <v>600</v>
      </c>
      <c r="E17" s="8">
        <f t="shared" si="1"/>
        <v>600</v>
      </c>
      <c r="F17" s="12">
        <f t="shared" si="2"/>
        <v>0</v>
      </c>
      <c r="G17" s="15">
        <v>300</v>
      </c>
      <c r="H17" s="8">
        <v>400</v>
      </c>
      <c r="I17" s="8">
        <v>800</v>
      </c>
      <c r="J17" s="8">
        <v>700</v>
      </c>
      <c r="K17" s="8">
        <v>700</v>
      </c>
      <c r="L17" s="8">
        <v>600</v>
      </c>
      <c r="M17" s="8">
        <v>700</v>
      </c>
      <c r="N17" s="8">
        <v>350</v>
      </c>
      <c r="O17" s="8">
        <v>650</v>
      </c>
      <c r="P17" s="8">
        <v>700</v>
      </c>
      <c r="Q17" s="8">
        <v>700</v>
      </c>
    </row>
    <row r="18" spans="1:17" s="8" customFormat="1" ht="15" customHeight="1">
      <c r="A18" s="11" t="s">
        <v>50</v>
      </c>
      <c r="B18" s="8" t="s">
        <v>51</v>
      </c>
      <c r="C18" s="8">
        <v>900</v>
      </c>
      <c r="D18" s="8">
        <f t="shared" si="0"/>
        <v>920</v>
      </c>
      <c r="E18" s="8">
        <f t="shared" si="1"/>
        <v>918.1818181818181</v>
      </c>
      <c r="F18" s="12">
        <f t="shared" si="2"/>
        <v>2.2222222222222143</v>
      </c>
      <c r="G18" s="15">
        <v>500</v>
      </c>
      <c r="H18" s="8">
        <v>500</v>
      </c>
      <c r="I18" s="8">
        <v>1000</v>
      </c>
      <c r="J18" s="8">
        <v>800</v>
      </c>
      <c r="K18" s="8">
        <v>900</v>
      </c>
      <c r="L18" s="8">
        <v>1000</v>
      </c>
      <c r="M18" s="8">
        <v>1200</v>
      </c>
      <c r="N18" s="8">
        <v>1000</v>
      </c>
      <c r="O18" s="8">
        <v>1200</v>
      </c>
      <c r="P18" s="8">
        <v>1200</v>
      </c>
      <c r="Q18" s="8">
        <v>800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0"/>
        <v>1150</v>
      </c>
      <c r="E19" s="8">
        <f t="shared" si="1"/>
        <v>1145.4545454545455</v>
      </c>
      <c r="F19" s="12">
        <f t="shared" si="2"/>
        <v>0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1000</v>
      </c>
      <c r="O19" s="8">
        <v>1000</v>
      </c>
      <c r="P19" s="8">
        <v>800</v>
      </c>
      <c r="Q19" s="8">
        <v>1500</v>
      </c>
    </row>
    <row r="20" spans="1:17" s="8" customFormat="1" ht="15" customHeight="1">
      <c r="A20" s="11" t="s">
        <v>54</v>
      </c>
      <c r="B20" s="8" t="s">
        <v>55</v>
      </c>
      <c r="C20" s="8">
        <v>1450</v>
      </c>
      <c r="D20" s="8">
        <f t="shared" si="0"/>
        <v>1490</v>
      </c>
      <c r="E20" s="8">
        <f t="shared" si="1"/>
        <v>1490.909090909091</v>
      </c>
      <c r="F20" s="12">
        <f t="shared" si="2"/>
        <v>2.7586206896551744</v>
      </c>
      <c r="G20" s="15">
        <v>1300</v>
      </c>
      <c r="H20" s="8">
        <v>1500</v>
      </c>
      <c r="I20" s="8">
        <v>2000</v>
      </c>
      <c r="J20" s="8">
        <v>1000</v>
      </c>
      <c r="K20" s="8">
        <v>1500</v>
      </c>
      <c r="L20" s="8">
        <v>1500</v>
      </c>
      <c r="M20" s="8">
        <v>1500</v>
      </c>
      <c r="N20" s="15">
        <v>1500</v>
      </c>
      <c r="O20" s="8">
        <v>1300</v>
      </c>
      <c r="P20" s="8">
        <v>1300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15000</v>
      </c>
      <c r="D21" s="8">
        <f t="shared" si="0"/>
        <v>15910</v>
      </c>
      <c r="E21" s="8">
        <f t="shared" si="1"/>
        <v>15909.09090909091</v>
      </c>
      <c r="F21" s="12">
        <f t="shared" si="2"/>
        <v>6.066666666666663</v>
      </c>
      <c r="G21" s="15">
        <v>18000</v>
      </c>
      <c r="H21" s="8">
        <v>15000</v>
      </c>
      <c r="I21" s="8">
        <v>10000</v>
      </c>
      <c r="J21" s="8">
        <v>10000</v>
      </c>
      <c r="K21" s="8">
        <v>15000</v>
      </c>
      <c r="L21" s="15">
        <v>10000</v>
      </c>
      <c r="M21" s="8">
        <v>15000</v>
      </c>
      <c r="N21" s="8">
        <v>12000</v>
      </c>
      <c r="O21" s="8">
        <v>22000</v>
      </c>
      <c r="P21" s="15">
        <v>20000</v>
      </c>
      <c r="Q21" s="8">
        <v>28000</v>
      </c>
    </row>
    <row r="22" spans="1:17" s="8" customFormat="1" ht="15" customHeight="1">
      <c r="A22" s="11" t="s">
        <v>58</v>
      </c>
      <c r="B22" s="8" t="s">
        <v>59</v>
      </c>
      <c r="C22" s="8">
        <v>18820</v>
      </c>
      <c r="D22" s="8">
        <f t="shared" si="0"/>
        <v>19820</v>
      </c>
      <c r="E22" s="8">
        <f t="shared" si="1"/>
        <v>19818.18181818182</v>
      </c>
      <c r="F22" s="12">
        <f t="shared" si="2"/>
        <v>5.313496280552599</v>
      </c>
      <c r="G22" s="15">
        <v>15000</v>
      </c>
      <c r="H22" s="8">
        <v>18000</v>
      </c>
      <c r="I22" s="8">
        <v>20000</v>
      </c>
      <c r="J22" s="8">
        <v>20000</v>
      </c>
      <c r="K22" s="8">
        <v>25000</v>
      </c>
      <c r="L22" s="8">
        <v>20000</v>
      </c>
      <c r="M22" s="8">
        <v>18000</v>
      </c>
      <c r="N22" s="8">
        <v>12000</v>
      </c>
      <c r="O22" s="8">
        <v>23000</v>
      </c>
      <c r="P22" s="8">
        <v>25000</v>
      </c>
      <c r="Q22" s="8">
        <v>22000</v>
      </c>
    </row>
    <row r="23" spans="1:17" s="8" customFormat="1" ht="15" customHeight="1">
      <c r="A23" s="11" t="s">
        <v>60</v>
      </c>
      <c r="B23" s="8" t="s">
        <v>61</v>
      </c>
      <c r="C23" s="8">
        <v>5270</v>
      </c>
      <c r="D23" s="8">
        <f t="shared" si="0"/>
        <v>5270</v>
      </c>
      <c r="E23" s="8">
        <f t="shared" si="1"/>
        <v>5272.727272727273</v>
      </c>
      <c r="F23" s="12">
        <f t="shared" si="2"/>
        <v>0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5000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3050</v>
      </c>
      <c r="D24" s="8">
        <f t="shared" si="0"/>
        <v>3350</v>
      </c>
      <c r="E24" s="8">
        <f t="shared" si="1"/>
        <v>3352.7272727272725</v>
      </c>
      <c r="F24" s="12">
        <f t="shared" si="2"/>
        <v>9.836065573770497</v>
      </c>
      <c r="G24" s="15">
        <v>2800</v>
      </c>
      <c r="H24" s="8">
        <v>3000</v>
      </c>
      <c r="I24" s="8">
        <v>3000</v>
      </c>
      <c r="J24" s="8">
        <v>2000</v>
      </c>
      <c r="K24" s="15">
        <v>3000</v>
      </c>
      <c r="L24" s="8">
        <v>2500</v>
      </c>
      <c r="M24" s="15">
        <v>4680</v>
      </c>
      <c r="N24" s="8">
        <v>3400</v>
      </c>
      <c r="O24" s="8">
        <v>5500</v>
      </c>
      <c r="P24" s="8">
        <v>4000</v>
      </c>
      <c r="Q24" s="15">
        <v>3000</v>
      </c>
    </row>
    <row r="25" spans="1:17" s="8" customFormat="1" ht="15" customHeight="1">
      <c r="A25" s="11" t="s">
        <v>64</v>
      </c>
      <c r="B25" s="8" t="s">
        <v>65</v>
      </c>
      <c r="C25" s="8">
        <v>6970</v>
      </c>
      <c r="D25" s="8">
        <f t="shared" si="0"/>
        <v>6970</v>
      </c>
      <c r="E25" s="8">
        <f t="shared" si="1"/>
        <v>6972.727272727273</v>
      </c>
      <c r="F25" s="12">
        <f t="shared" si="2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8000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0"/>
        <v>3650</v>
      </c>
      <c r="E26" s="8">
        <f t="shared" si="1"/>
        <v>3654.5454545454545</v>
      </c>
      <c r="F26" s="12">
        <f t="shared" si="2"/>
        <v>0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4500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0"/>
        <v>950</v>
      </c>
      <c r="E27" s="8">
        <f t="shared" si="1"/>
        <v>946.3636363636364</v>
      </c>
      <c r="F27" s="12">
        <f t="shared" si="2"/>
        <v>1.0638297872340559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920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1250</v>
      </c>
      <c r="F28" s="12">
        <f t="shared" si="2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1250</v>
      </c>
    </row>
    <row r="29" spans="1:17" s="8" customFormat="1" ht="15" customHeight="1">
      <c r="A29" s="11" t="s">
        <v>72</v>
      </c>
      <c r="B29" s="8" t="s">
        <v>73</v>
      </c>
      <c r="C29" s="8">
        <v>7610</v>
      </c>
      <c r="D29" s="8">
        <f t="shared" si="0"/>
        <v>7610</v>
      </c>
      <c r="E29" s="8">
        <f t="shared" si="1"/>
        <v>7607.272727272727</v>
      </c>
      <c r="F29" s="12">
        <f t="shared" si="2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7940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5180</v>
      </c>
      <c r="D31" s="8">
        <f t="shared" si="0"/>
        <v>5180</v>
      </c>
      <c r="E31" s="8">
        <f t="shared" si="1"/>
        <v>5181.818181818182</v>
      </c>
      <c r="F31" s="12">
        <f t="shared" si="2"/>
        <v>0</v>
      </c>
      <c r="G31" s="15">
        <v>4470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4980</v>
      </c>
    </row>
    <row r="32" spans="1:17" s="8" customFormat="1" ht="15" customHeight="1">
      <c r="A32" s="11" t="s">
        <v>78</v>
      </c>
      <c r="B32" s="8" t="s">
        <v>79</v>
      </c>
      <c r="C32" s="8">
        <v>3530</v>
      </c>
      <c r="D32" s="8">
        <f t="shared" si="0"/>
        <v>3520</v>
      </c>
      <c r="E32" s="8">
        <f t="shared" si="1"/>
        <v>3518.181818181818</v>
      </c>
      <c r="F32" s="12">
        <f t="shared" si="2"/>
        <v>-0.28328611898017186</v>
      </c>
      <c r="G32" s="15">
        <v>3900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990.9090909090909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1020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SUM(G37:Q37)/11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3860</v>
      </c>
      <c r="D39" s="8">
        <f t="shared" si="3"/>
        <v>3860</v>
      </c>
      <c r="E39" s="8">
        <f t="shared" si="4"/>
        <v>3863.6363636363635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3500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8550</v>
      </c>
      <c r="D41" s="8">
        <f t="shared" si="3"/>
        <v>8360</v>
      </c>
      <c r="E41" s="8">
        <f t="shared" si="4"/>
        <v>8363.636363636364</v>
      </c>
      <c r="F41" s="12">
        <f t="shared" si="5"/>
        <v>-2.2222222222222285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14000</v>
      </c>
    </row>
    <row r="42" spans="1:17" s="8" customFormat="1" ht="15" customHeight="1">
      <c r="A42" s="11" t="s">
        <v>95</v>
      </c>
      <c r="B42" s="8" t="s">
        <v>96</v>
      </c>
      <c r="C42" s="8">
        <v>4340</v>
      </c>
      <c r="D42" s="8">
        <f t="shared" si="3"/>
        <v>4340</v>
      </c>
      <c r="E42" s="8">
        <f t="shared" si="4"/>
        <v>4336.363636363636</v>
      </c>
      <c r="F42" s="12">
        <f t="shared" si="5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7200</v>
      </c>
    </row>
    <row r="43" spans="1:17" s="8" customFormat="1" ht="15" customHeight="1">
      <c r="A43" s="11" t="s">
        <v>97</v>
      </c>
      <c r="B43" s="8" t="s">
        <v>85</v>
      </c>
      <c r="C43" s="8">
        <v>10450</v>
      </c>
      <c r="D43" s="8">
        <f t="shared" si="3"/>
        <v>10270</v>
      </c>
      <c r="E43" s="8">
        <f t="shared" si="4"/>
        <v>10272.727272727272</v>
      </c>
      <c r="F43" s="12">
        <f t="shared" si="5"/>
        <v>-1.7224880382775183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9820</v>
      </c>
      <c r="D45" s="8">
        <f t="shared" si="3"/>
        <v>9820</v>
      </c>
      <c r="E45" s="8">
        <f t="shared" si="4"/>
        <v>9818.181818181818</v>
      </c>
      <c r="F45" s="12">
        <f t="shared" si="5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10000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5820</v>
      </c>
      <c r="D64" s="8">
        <f t="shared" si="3"/>
        <v>5820</v>
      </c>
      <c r="E64" s="8">
        <f t="shared" si="4"/>
        <v>5818.181818181818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5000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6000</v>
      </c>
      <c r="D65" s="8">
        <f t="shared" si="3"/>
        <v>6000</v>
      </c>
      <c r="E65" s="8">
        <f t="shared" si="4"/>
        <v>6000</v>
      </c>
      <c r="F65" s="12">
        <f t="shared" si="5"/>
        <v>0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5000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13">
        <v>1000</v>
      </c>
      <c r="K67" s="8">
        <v>1000</v>
      </c>
      <c r="L67" s="8">
        <v>2000</v>
      </c>
      <c r="M67" s="8">
        <v>1000</v>
      </c>
      <c r="N67" s="8">
        <v>1500</v>
      </c>
      <c r="O67" s="13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6" ref="D69:D93">ROUND(E69,-1)</f>
        <v>24640</v>
      </c>
      <c r="E69" s="8">
        <f aca="true" t="shared" si="7" ref="E69:E93">SUM(G69:Q69)/11</f>
        <v>24636.363636363636</v>
      </c>
      <c r="F69" s="12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6"/>
        <v>2360</v>
      </c>
      <c r="E71" s="8">
        <f t="shared" si="7"/>
        <v>2363.6363636363635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2300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7" s="8" customFormat="1" ht="15" customHeight="1">
      <c r="A72" s="11" t="s">
        <v>149</v>
      </c>
      <c r="B72" s="8" t="s">
        <v>150</v>
      </c>
      <c r="C72" s="8">
        <v>218180</v>
      </c>
      <c r="D72" s="8">
        <f t="shared" si="6"/>
        <v>218180</v>
      </c>
      <c r="E72" s="8">
        <f t="shared" si="7"/>
        <v>218181.81818181818</v>
      </c>
      <c r="F72" s="12">
        <f t="shared" si="8"/>
        <v>0</v>
      </c>
      <c r="G72" s="15">
        <v>220000</v>
      </c>
      <c r="H72" s="8">
        <v>220000</v>
      </c>
      <c r="I72" s="15">
        <v>220000</v>
      </c>
      <c r="J72" s="15">
        <v>220000</v>
      </c>
      <c r="K72" s="8">
        <v>220000</v>
      </c>
      <c r="L72" s="15">
        <v>220000</v>
      </c>
      <c r="M72" s="8">
        <v>220000</v>
      </c>
      <c r="N72" s="8">
        <v>220000</v>
      </c>
      <c r="O72" s="8">
        <v>220000</v>
      </c>
      <c r="P72" s="8">
        <v>220000</v>
      </c>
      <c r="Q72" s="8">
        <v>200000</v>
      </c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8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6"/>
        <v>2270</v>
      </c>
      <c r="E84" s="8">
        <f t="shared" si="7"/>
        <v>2272.7272727272725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8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1220</v>
      </c>
      <c r="D89" s="8">
        <f t="shared" si="6"/>
        <v>1220</v>
      </c>
      <c r="E89" s="8">
        <f t="shared" si="7"/>
        <v>1221.8181818181818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520</v>
      </c>
      <c r="D92" s="8">
        <f t="shared" si="6"/>
        <v>500</v>
      </c>
      <c r="E92" s="8">
        <f t="shared" si="7"/>
        <v>500</v>
      </c>
      <c r="F92" s="12">
        <f t="shared" si="8"/>
        <v>-3.8461538461538396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94"/>
  <sheetViews>
    <sheetView showGridLines="0" zoomScale="110" zoomScaleNormal="110" zoomScaleSheetLayoutView="100" workbookViewId="0" topLeftCell="A1">
      <pane xSplit="6" ySplit="4" topLeftCell="G58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 aca="true" t="shared" si="0" ref="D5:D36">ROUND(E5,-1)</f>
        <v>43000</v>
      </c>
      <c r="E5" s="8">
        <f aca="true" t="shared" si="1" ref="E5:E36">SUM(G5:Q5)/11</f>
        <v>43000</v>
      </c>
      <c r="F5" s="12">
        <f aca="true" t="shared" si="2" ref="F5:F36">D5/C5*100-100</f>
        <v>-0.20886516593176907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45000</v>
      </c>
      <c r="O5" s="8">
        <v>42000</v>
      </c>
      <c r="P5" s="8">
        <v>47000</v>
      </c>
      <c r="Q5" s="8">
        <v>41000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t="shared" si="0"/>
        <v>2140</v>
      </c>
      <c r="E6" s="8">
        <f t="shared" si="1"/>
        <v>2140.909090909091</v>
      </c>
      <c r="F6" s="12">
        <f t="shared" si="2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7950</v>
      </c>
      <c r="D7" s="8">
        <f t="shared" si="0"/>
        <v>7980</v>
      </c>
      <c r="E7" s="8">
        <f t="shared" si="1"/>
        <v>7978.181818181818</v>
      </c>
      <c r="F7" s="12">
        <f t="shared" si="2"/>
        <v>0.37735849056603854</v>
      </c>
      <c r="G7" s="15">
        <v>9460</v>
      </c>
      <c r="H7" s="8">
        <v>5600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6300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0"/>
        <v>15570</v>
      </c>
      <c r="E8" s="8">
        <f t="shared" si="1"/>
        <v>15572.727272727272</v>
      </c>
      <c r="F8" s="12">
        <f t="shared" si="2"/>
        <v>0</v>
      </c>
      <c r="G8" s="15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6920</v>
      </c>
      <c r="E9" s="8">
        <f t="shared" si="1"/>
        <v>6915.454545454545</v>
      </c>
      <c r="F9" s="12">
        <f t="shared" si="2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4170</v>
      </c>
      <c r="D10" s="8">
        <f t="shared" si="0"/>
        <v>4210</v>
      </c>
      <c r="E10" s="8">
        <f t="shared" si="1"/>
        <v>4209.090909090909</v>
      </c>
      <c r="F10" s="12">
        <f t="shared" si="2"/>
        <v>0.9592326139088669</v>
      </c>
      <c r="G10" s="15">
        <v>3500</v>
      </c>
      <c r="H10" s="8">
        <v>4300</v>
      </c>
      <c r="I10" s="8">
        <v>3000</v>
      </c>
      <c r="J10" s="8">
        <v>3000</v>
      </c>
      <c r="K10" s="8">
        <v>3800</v>
      </c>
      <c r="L10" s="8">
        <v>6000</v>
      </c>
      <c r="M10" s="8">
        <v>4200</v>
      </c>
      <c r="N10" s="8">
        <v>3500</v>
      </c>
      <c r="O10" s="8">
        <v>5000</v>
      </c>
      <c r="P10" s="15">
        <v>6000</v>
      </c>
      <c r="Q10" s="8">
        <v>4000</v>
      </c>
    </row>
    <row r="11" spans="1:17" s="8" customFormat="1" ht="15" customHeight="1">
      <c r="A11" s="11" t="s">
        <v>36</v>
      </c>
      <c r="B11" s="8" t="s">
        <v>37</v>
      </c>
      <c r="C11" s="8">
        <v>1640</v>
      </c>
      <c r="D11" s="8">
        <f t="shared" si="0"/>
        <v>1650</v>
      </c>
      <c r="E11" s="8">
        <f t="shared" si="1"/>
        <v>1645.4545454545455</v>
      </c>
      <c r="F11" s="12">
        <f t="shared" si="2"/>
        <v>0.6097560975609753</v>
      </c>
      <c r="G11" s="15">
        <v>1500</v>
      </c>
      <c r="H11" s="8">
        <v>1600</v>
      </c>
      <c r="I11" s="8">
        <v>1600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1800</v>
      </c>
      <c r="P11" s="8">
        <v>2200</v>
      </c>
      <c r="Q11" s="8">
        <v>1500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0"/>
        <v>3640</v>
      </c>
      <c r="E13" s="8">
        <f t="shared" si="1"/>
        <v>3636.3636363636365</v>
      </c>
      <c r="F13" s="12">
        <f t="shared" si="2"/>
        <v>1.3927576601671348</v>
      </c>
      <c r="G13" s="15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4000</v>
      </c>
      <c r="N13" s="8">
        <v>4000</v>
      </c>
      <c r="O13" s="15">
        <v>2500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3230</v>
      </c>
      <c r="D14" s="8">
        <f t="shared" si="0"/>
        <v>3140</v>
      </c>
      <c r="E14" s="8">
        <f t="shared" si="1"/>
        <v>3136.3636363636365</v>
      </c>
      <c r="F14" s="12">
        <f t="shared" si="2"/>
        <v>-2.7863777089783213</v>
      </c>
      <c r="G14" s="15">
        <v>2000</v>
      </c>
      <c r="H14" s="8">
        <v>3500</v>
      </c>
      <c r="I14" s="8">
        <v>3000</v>
      </c>
      <c r="J14" s="8">
        <v>3000</v>
      </c>
      <c r="K14" s="8">
        <v>3500</v>
      </c>
      <c r="L14" s="8">
        <v>5000</v>
      </c>
      <c r="M14" s="8">
        <v>3000</v>
      </c>
      <c r="N14" s="8">
        <v>2500</v>
      </c>
      <c r="O14" s="8">
        <v>3500</v>
      </c>
      <c r="P14" s="8">
        <v>2500</v>
      </c>
      <c r="Q14" s="15">
        <v>3000</v>
      </c>
    </row>
    <row r="15" spans="1:17" s="8" customFormat="1" ht="15" customHeight="1">
      <c r="A15" s="11" t="s">
        <v>44</v>
      </c>
      <c r="B15" s="8" t="s">
        <v>45</v>
      </c>
      <c r="C15" s="8">
        <v>12770</v>
      </c>
      <c r="D15" s="8">
        <f t="shared" si="0"/>
        <v>12860</v>
      </c>
      <c r="E15" s="8">
        <f t="shared" si="1"/>
        <v>12863.636363636364</v>
      </c>
      <c r="F15" s="12">
        <f t="shared" si="2"/>
        <v>0.7047768206734446</v>
      </c>
      <c r="G15" s="15">
        <v>16000</v>
      </c>
      <c r="H15" s="8">
        <v>17000</v>
      </c>
      <c r="I15" s="8">
        <v>13000</v>
      </c>
      <c r="J15" s="8">
        <v>12000</v>
      </c>
      <c r="K15" s="8">
        <v>10000</v>
      </c>
      <c r="L15" s="8">
        <v>10000</v>
      </c>
      <c r="M15" s="8">
        <v>12500</v>
      </c>
      <c r="N15" s="8">
        <v>12000</v>
      </c>
      <c r="O15" s="8">
        <v>10000</v>
      </c>
      <c r="P15" s="8">
        <v>22000</v>
      </c>
      <c r="Q15" s="8">
        <v>7000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5590</v>
      </c>
      <c r="E16" s="8">
        <f t="shared" si="1"/>
        <v>5590.909090909091</v>
      </c>
      <c r="F16" s="12">
        <f t="shared" si="2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600</v>
      </c>
      <c r="D17" s="8">
        <f t="shared" si="0"/>
        <v>620</v>
      </c>
      <c r="E17" s="8">
        <f t="shared" si="1"/>
        <v>622.7272727272727</v>
      </c>
      <c r="F17" s="12">
        <f t="shared" si="2"/>
        <v>3.333333333333343</v>
      </c>
      <c r="G17" s="15">
        <v>300</v>
      </c>
      <c r="H17" s="8">
        <v>400</v>
      </c>
      <c r="I17" s="8">
        <v>800</v>
      </c>
      <c r="J17" s="8">
        <v>600</v>
      </c>
      <c r="K17" s="8">
        <v>700</v>
      </c>
      <c r="L17" s="8">
        <v>600</v>
      </c>
      <c r="M17" s="8">
        <v>700</v>
      </c>
      <c r="N17" s="8">
        <v>350</v>
      </c>
      <c r="O17" s="8">
        <v>700</v>
      </c>
      <c r="P17" s="8">
        <v>800</v>
      </c>
      <c r="Q17" s="8">
        <v>900</v>
      </c>
    </row>
    <row r="18" spans="1:17" s="8" customFormat="1" ht="15" customHeight="1">
      <c r="A18" s="11" t="s">
        <v>50</v>
      </c>
      <c r="B18" s="8" t="s">
        <v>51</v>
      </c>
      <c r="C18" s="8">
        <v>920</v>
      </c>
      <c r="D18" s="8">
        <f t="shared" si="0"/>
        <v>950</v>
      </c>
      <c r="E18" s="8">
        <f t="shared" si="1"/>
        <v>954.5454545454545</v>
      </c>
      <c r="F18" s="12">
        <f t="shared" si="2"/>
        <v>3.2608695652173765</v>
      </c>
      <c r="G18" s="15">
        <v>500</v>
      </c>
      <c r="H18" s="8">
        <v>500</v>
      </c>
      <c r="I18" s="8">
        <v>1200</v>
      </c>
      <c r="J18" s="8">
        <v>800</v>
      </c>
      <c r="K18" s="8">
        <v>900</v>
      </c>
      <c r="L18" s="8">
        <v>1000</v>
      </c>
      <c r="M18" s="8">
        <v>1000</v>
      </c>
      <c r="N18" s="8">
        <v>800</v>
      </c>
      <c r="O18" s="8">
        <v>1500</v>
      </c>
      <c r="P18" s="8">
        <v>1300</v>
      </c>
      <c r="Q18" s="8">
        <v>1000</v>
      </c>
    </row>
    <row r="19" spans="1:17" s="8" customFormat="1" ht="15" customHeight="1">
      <c r="A19" s="11" t="s">
        <v>52</v>
      </c>
      <c r="B19" s="8" t="s">
        <v>53</v>
      </c>
      <c r="C19" s="8">
        <v>1150</v>
      </c>
      <c r="D19" s="8">
        <f t="shared" si="0"/>
        <v>1180</v>
      </c>
      <c r="E19" s="8">
        <f t="shared" si="1"/>
        <v>1181.8181818181818</v>
      </c>
      <c r="F19" s="12">
        <f t="shared" si="2"/>
        <v>2.608695652173921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700</v>
      </c>
      <c r="O19" s="8">
        <v>1000</v>
      </c>
      <c r="P19" s="8">
        <v>1000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1490</v>
      </c>
      <c r="D20" s="8">
        <f t="shared" si="0"/>
        <v>1480</v>
      </c>
      <c r="E20" s="8">
        <f t="shared" si="1"/>
        <v>1481.8181818181818</v>
      </c>
      <c r="F20" s="12">
        <f t="shared" si="2"/>
        <v>-0.6711409395973078</v>
      </c>
      <c r="G20" s="15">
        <v>1300</v>
      </c>
      <c r="H20" s="8">
        <v>1200</v>
      </c>
      <c r="I20" s="8">
        <v>2000</v>
      </c>
      <c r="J20" s="8">
        <v>1000</v>
      </c>
      <c r="K20" s="8">
        <v>1500</v>
      </c>
      <c r="L20" s="8">
        <v>1500</v>
      </c>
      <c r="M20" s="8">
        <v>1500</v>
      </c>
      <c r="N20" s="15">
        <v>1800</v>
      </c>
      <c r="O20" s="8">
        <v>1300</v>
      </c>
      <c r="P20" s="8">
        <v>1200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15910</v>
      </c>
      <c r="D21" s="8">
        <f t="shared" si="0"/>
        <v>15550</v>
      </c>
      <c r="E21" s="8">
        <f t="shared" si="1"/>
        <v>15545.454545454546</v>
      </c>
      <c r="F21" s="12">
        <f t="shared" si="2"/>
        <v>-2.262727844123191</v>
      </c>
      <c r="G21" s="15">
        <v>18000</v>
      </c>
      <c r="H21" s="8">
        <v>15000</v>
      </c>
      <c r="I21" s="8">
        <v>10000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11000</v>
      </c>
      <c r="O21" s="8">
        <v>20000</v>
      </c>
      <c r="P21" s="15">
        <v>19000</v>
      </c>
      <c r="Q21" s="8">
        <v>26000</v>
      </c>
    </row>
    <row r="22" spans="1:17" s="8" customFormat="1" ht="15" customHeight="1">
      <c r="A22" s="11" t="s">
        <v>58</v>
      </c>
      <c r="B22" s="8" t="s">
        <v>59</v>
      </c>
      <c r="C22" s="8">
        <v>19820</v>
      </c>
      <c r="D22" s="8">
        <f t="shared" si="0"/>
        <v>19820</v>
      </c>
      <c r="E22" s="8">
        <f t="shared" si="1"/>
        <v>19818.18181818182</v>
      </c>
      <c r="F22" s="12">
        <f t="shared" si="2"/>
        <v>0</v>
      </c>
      <c r="G22" s="15">
        <v>15000</v>
      </c>
      <c r="H22" s="8">
        <v>18000</v>
      </c>
      <c r="I22" s="8">
        <v>20000</v>
      </c>
      <c r="J22" s="8">
        <v>20000</v>
      </c>
      <c r="K22" s="8">
        <v>25000</v>
      </c>
      <c r="L22" s="8">
        <v>20000</v>
      </c>
      <c r="M22" s="8">
        <v>20000</v>
      </c>
      <c r="N22" s="8">
        <v>12000</v>
      </c>
      <c r="O22" s="8">
        <v>23000</v>
      </c>
      <c r="P22" s="8">
        <v>25000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5270</v>
      </c>
      <c r="D23" s="8">
        <f t="shared" si="0"/>
        <v>5360</v>
      </c>
      <c r="E23" s="8">
        <f t="shared" si="1"/>
        <v>5363.636363636364</v>
      </c>
      <c r="F23" s="12">
        <f t="shared" si="2"/>
        <v>1.7077798861480034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4000</v>
      </c>
      <c r="O23" s="8">
        <v>5000</v>
      </c>
      <c r="P23" s="8">
        <v>5000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3350</v>
      </c>
      <c r="D24" s="8">
        <f t="shared" si="0"/>
        <v>3490</v>
      </c>
      <c r="E24" s="8">
        <f t="shared" si="1"/>
        <v>3490.909090909091</v>
      </c>
      <c r="F24" s="12">
        <f t="shared" si="2"/>
        <v>4.1791044776119435</v>
      </c>
      <c r="G24" s="15">
        <v>2800</v>
      </c>
      <c r="H24" s="8">
        <v>3000</v>
      </c>
      <c r="I24" s="8">
        <v>3000</v>
      </c>
      <c r="J24" s="8">
        <v>2000</v>
      </c>
      <c r="K24" s="15">
        <v>3000</v>
      </c>
      <c r="L24" s="8">
        <v>2500</v>
      </c>
      <c r="M24" s="15">
        <v>4800</v>
      </c>
      <c r="N24" s="8">
        <v>4800</v>
      </c>
      <c r="O24" s="8">
        <v>5500</v>
      </c>
      <c r="P24" s="8">
        <v>4300</v>
      </c>
      <c r="Q24" s="15">
        <v>2700</v>
      </c>
    </row>
    <row r="25" spans="1:17" s="8" customFormat="1" ht="15" customHeight="1">
      <c r="A25" s="11" t="s">
        <v>64</v>
      </c>
      <c r="B25" s="8" t="s">
        <v>65</v>
      </c>
      <c r="C25" s="8">
        <v>6970</v>
      </c>
      <c r="D25" s="8">
        <f t="shared" si="0"/>
        <v>6970</v>
      </c>
      <c r="E25" s="8">
        <f t="shared" si="1"/>
        <v>6972.727272727273</v>
      </c>
      <c r="F25" s="12">
        <f t="shared" si="2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8000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0"/>
        <v>3650</v>
      </c>
      <c r="E26" s="8">
        <f t="shared" si="1"/>
        <v>3654.5454545454545</v>
      </c>
      <c r="F26" s="12">
        <f t="shared" si="2"/>
        <v>0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4500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950</v>
      </c>
      <c r="D27" s="8">
        <f t="shared" si="0"/>
        <v>940</v>
      </c>
      <c r="E27" s="8">
        <f t="shared" si="1"/>
        <v>944.5454545454545</v>
      </c>
      <c r="F27" s="12">
        <f t="shared" si="2"/>
        <v>-1.05263157894737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900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1248.1818181818182</v>
      </c>
      <c r="F28" s="12">
        <f t="shared" si="2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1230</v>
      </c>
    </row>
    <row r="29" spans="1:17" s="8" customFormat="1" ht="15" customHeight="1">
      <c r="A29" s="11" t="s">
        <v>72</v>
      </c>
      <c r="B29" s="8" t="s">
        <v>73</v>
      </c>
      <c r="C29" s="8">
        <v>7610</v>
      </c>
      <c r="D29" s="8">
        <f t="shared" si="0"/>
        <v>7600</v>
      </c>
      <c r="E29" s="8">
        <f t="shared" si="1"/>
        <v>7603.636363636364</v>
      </c>
      <c r="F29" s="12">
        <f t="shared" si="2"/>
        <v>-0.1314060446780445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7900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5180</v>
      </c>
      <c r="D31" s="8">
        <f t="shared" si="0"/>
        <v>5210</v>
      </c>
      <c r="E31" s="8">
        <f t="shared" si="1"/>
        <v>5207.272727272727</v>
      </c>
      <c r="F31" s="12">
        <f t="shared" si="2"/>
        <v>0.5791505791505926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3520</v>
      </c>
      <c r="D32" s="8">
        <f t="shared" si="0"/>
        <v>3550</v>
      </c>
      <c r="E32" s="8">
        <f t="shared" si="1"/>
        <v>3545.4545454545455</v>
      </c>
      <c r="F32" s="12">
        <f t="shared" si="2"/>
        <v>0.8522727272727337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989.0909090909091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1000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SUM(G37:Q37)/11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3860</v>
      </c>
      <c r="D39" s="8">
        <f t="shared" si="3"/>
        <v>3820</v>
      </c>
      <c r="E39" s="8">
        <f t="shared" si="4"/>
        <v>3818.181818181818</v>
      </c>
      <c r="F39" s="12">
        <f t="shared" si="5"/>
        <v>-1.0362694300518172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8360</v>
      </c>
      <c r="D41" s="8">
        <f t="shared" si="3"/>
        <v>8450</v>
      </c>
      <c r="E41" s="8">
        <f t="shared" si="4"/>
        <v>8454.545454545454</v>
      </c>
      <c r="F41" s="12">
        <f t="shared" si="5"/>
        <v>1.0765550239234472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4340</v>
      </c>
      <c r="D42" s="8">
        <f t="shared" si="3"/>
        <v>4350</v>
      </c>
      <c r="E42" s="8">
        <f t="shared" si="4"/>
        <v>4345.454545454545</v>
      </c>
      <c r="F42" s="12">
        <f t="shared" si="5"/>
        <v>0.23041474654377225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4"/>
        <v>10272.727272727272</v>
      </c>
      <c r="F43" s="12">
        <f t="shared" si="5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9820</v>
      </c>
      <c r="D45" s="8">
        <f t="shared" si="3"/>
        <v>9910</v>
      </c>
      <c r="E45" s="8">
        <f t="shared" si="4"/>
        <v>9909.09090909091</v>
      </c>
      <c r="F45" s="12">
        <f t="shared" si="5"/>
        <v>0.916496945010195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11000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5820</v>
      </c>
      <c r="D64" s="8">
        <f t="shared" si="3"/>
        <v>5910</v>
      </c>
      <c r="E64" s="8">
        <f t="shared" si="4"/>
        <v>5909.090909090909</v>
      </c>
      <c r="F64" s="12">
        <f t="shared" si="5"/>
        <v>1.546391752577307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6000</v>
      </c>
      <c r="D65" s="8">
        <f t="shared" si="3"/>
        <v>6090</v>
      </c>
      <c r="E65" s="8">
        <f t="shared" si="4"/>
        <v>6090.909090909091</v>
      </c>
      <c r="F65" s="12">
        <f t="shared" si="5"/>
        <v>1.4999999999999858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13">
        <v>1000</v>
      </c>
      <c r="K67" s="8">
        <v>1000</v>
      </c>
      <c r="L67" s="8">
        <v>2000</v>
      </c>
      <c r="M67" s="8">
        <v>1000</v>
      </c>
      <c r="N67" s="8">
        <v>1500</v>
      </c>
      <c r="O67" s="13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6" ref="D69:D93">ROUND(E69,-1)</f>
        <v>24640</v>
      </c>
      <c r="E69" s="8">
        <f aca="true" t="shared" si="7" ref="E69:E93">SUM(G69:Q69)/11</f>
        <v>24636.363636363636</v>
      </c>
      <c r="F69" s="12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6"/>
        <v>2360</v>
      </c>
      <c r="E71" s="8">
        <f t="shared" si="7"/>
        <v>2363.6363636363635</v>
      </c>
      <c r="F71" s="12">
        <f t="shared" si="8"/>
        <v>0</v>
      </c>
      <c r="G71" s="15">
        <v>2300</v>
      </c>
      <c r="H71" s="15">
        <v>2300</v>
      </c>
      <c r="I71" s="15">
        <v>2300</v>
      </c>
      <c r="J71" s="15">
        <v>2300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218180</v>
      </c>
      <c r="D72" s="8">
        <f t="shared" si="6"/>
        <v>188180</v>
      </c>
      <c r="E72" s="8">
        <f t="shared" si="7"/>
        <v>188181.81818181818</v>
      </c>
      <c r="F72" s="12">
        <f t="shared" si="8"/>
        <v>-13.750114584288198</v>
      </c>
      <c r="G72" s="15">
        <v>190000</v>
      </c>
      <c r="H72" s="15">
        <v>190000</v>
      </c>
      <c r="I72" s="15">
        <v>190000</v>
      </c>
      <c r="J72" s="15">
        <v>190000</v>
      </c>
      <c r="K72" s="15">
        <v>190000</v>
      </c>
      <c r="L72" s="15">
        <v>190000</v>
      </c>
      <c r="M72" s="15">
        <v>190000</v>
      </c>
      <c r="N72" s="15">
        <v>190000</v>
      </c>
      <c r="O72" s="15">
        <v>190000</v>
      </c>
      <c r="P72" s="15">
        <v>190000</v>
      </c>
      <c r="Q72" s="15">
        <v>170000</v>
      </c>
      <c r="S72" s="17" t="s">
        <v>191</v>
      </c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6"/>
        <v>2270</v>
      </c>
      <c r="E84" s="8">
        <f t="shared" si="7"/>
        <v>2272.7272727272725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1220</v>
      </c>
      <c r="D89" s="8">
        <f t="shared" si="6"/>
        <v>1220</v>
      </c>
      <c r="E89" s="8">
        <f t="shared" si="7"/>
        <v>1221.8181818181818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94"/>
  <sheetViews>
    <sheetView showGridLines="0" zoomScale="110" zoomScaleNormal="110" zoomScaleSheetLayoutView="100" workbookViewId="0" topLeftCell="A1">
      <pane xSplit="6" ySplit="4" topLeftCell="G9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4" width="5.6640625" style="2" customWidth="1"/>
    <col min="5" max="5" width="5.6640625" style="2" hidden="1" customWidth="1"/>
    <col min="6" max="6" width="5.664062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43000</v>
      </c>
      <c r="D5" s="8">
        <f aca="true" t="shared" si="0" ref="D5:D36">ROUND(E5,-1)</f>
        <v>43180</v>
      </c>
      <c r="E5" s="8">
        <f>AVERAGE(G5:Q5)</f>
        <v>43181.818181818184</v>
      </c>
      <c r="F5" s="12">
        <f aca="true" t="shared" si="1" ref="F5:F36">D5/C5*100-100</f>
        <v>0.418604651162795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40000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t="shared" si="0"/>
        <v>2140</v>
      </c>
      <c r="E6" s="8">
        <f aca="true" t="shared" si="2" ref="E6:E69">AVERAGE(G6:Q6)</f>
        <v>2140.909090909091</v>
      </c>
      <c r="F6" s="12">
        <f t="shared" si="1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7980</v>
      </c>
      <c r="D7" s="8">
        <f t="shared" si="0"/>
        <v>8040</v>
      </c>
      <c r="E7" s="8">
        <f t="shared" si="2"/>
        <v>8037.272727272727</v>
      </c>
      <c r="F7" s="12">
        <f t="shared" si="1"/>
        <v>0.7518796992481214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6300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0"/>
        <v>15570</v>
      </c>
      <c r="E8" s="8">
        <f t="shared" si="2"/>
        <v>15572.727272727272</v>
      </c>
      <c r="F8" s="12">
        <f t="shared" si="1"/>
        <v>0</v>
      </c>
      <c r="G8" s="15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6920</v>
      </c>
      <c r="E9" s="8">
        <f t="shared" si="2"/>
        <v>6915.454545454545</v>
      </c>
      <c r="F9" s="12">
        <f t="shared" si="1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4210</v>
      </c>
      <c r="D10" s="8">
        <f t="shared" si="0"/>
        <v>4270</v>
      </c>
      <c r="E10" s="8">
        <f t="shared" si="2"/>
        <v>4272.727272727273</v>
      </c>
      <c r="F10" s="12">
        <f t="shared" si="1"/>
        <v>1.4251781472684115</v>
      </c>
      <c r="G10" s="15">
        <v>3500</v>
      </c>
      <c r="H10" s="8">
        <v>4300</v>
      </c>
      <c r="I10" s="8">
        <v>3000</v>
      </c>
      <c r="J10" s="8">
        <v>2800</v>
      </c>
      <c r="K10" s="8">
        <v>3800</v>
      </c>
      <c r="L10" s="8">
        <v>6000</v>
      </c>
      <c r="M10" s="8">
        <v>4200</v>
      </c>
      <c r="N10" s="8">
        <v>3900</v>
      </c>
      <c r="O10" s="8">
        <v>5000</v>
      </c>
      <c r="P10" s="15">
        <v>6000</v>
      </c>
      <c r="Q10" s="8">
        <v>4500</v>
      </c>
    </row>
    <row r="11" spans="1:17" s="8" customFormat="1" ht="15" customHeight="1">
      <c r="A11" s="11" t="s">
        <v>36</v>
      </c>
      <c r="B11" s="8" t="s">
        <v>37</v>
      </c>
      <c r="C11" s="8">
        <v>1650</v>
      </c>
      <c r="D11" s="8">
        <f t="shared" si="0"/>
        <v>1660</v>
      </c>
      <c r="E11" s="8">
        <f t="shared" si="2"/>
        <v>1663.6363636363637</v>
      </c>
      <c r="F11" s="12">
        <f t="shared" si="1"/>
        <v>0.6060606060606091</v>
      </c>
      <c r="G11" s="15">
        <v>1500</v>
      </c>
      <c r="H11" s="8">
        <v>1600</v>
      </c>
      <c r="I11" s="8">
        <v>1600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1800</v>
      </c>
      <c r="P11" s="8">
        <v>2200</v>
      </c>
      <c r="Q11" s="8">
        <v>1700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2"/>
        <v>80000</v>
      </c>
      <c r="F12" s="12">
        <f t="shared" si="1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3640</v>
      </c>
      <c r="D13" s="8">
        <f t="shared" si="0"/>
        <v>3590</v>
      </c>
      <c r="E13" s="8">
        <f t="shared" si="2"/>
        <v>3590.909090909091</v>
      </c>
      <c r="F13" s="12">
        <f t="shared" si="1"/>
        <v>-1.3736263736263652</v>
      </c>
      <c r="G13" s="15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3500</v>
      </c>
      <c r="N13" s="8">
        <v>3500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3140</v>
      </c>
      <c r="D14" s="8">
        <f t="shared" si="0"/>
        <v>3180</v>
      </c>
      <c r="E14" s="8">
        <f t="shared" si="2"/>
        <v>3181.818181818182</v>
      </c>
      <c r="F14" s="12">
        <f t="shared" si="1"/>
        <v>1.2738853503184657</v>
      </c>
      <c r="G14" s="15">
        <v>2000</v>
      </c>
      <c r="H14" s="8">
        <v>4000</v>
      </c>
      <c r="I14" s="8">
        <v>3500</v>
      </c>
      <c r="J14" s="8">
        <v>3000</v>
      </c>
      <c r="K14" s="8">
        <v>3500</v>
      </c>
      <c r="L14" s="8">
        <v>5000</v>
      </c>
      <c r="M14" s="8">
        <v>3000</v>
      </c>
      <c r="N14" s="8">
        <v>2500</v>
      </c>
      <c r="O14" s="8">
        <v>3000</v>
      </c>
      <c r="P14" s="8">
        <v>2500</v>
      </c>
      <c r="Q14" s="15">
        <v>3000</v>
      </c>
    </row>
    <row r="15" spans="1:17" s="8" customFormat="1" ht="15" customHeight="1">
      <c r="A15" s="11" t="s">
        <v>44</v>
      </c>
      <c r="B15" s="8" t="s">
        <v>45</v>
      </c>
      <c r="C15" s="8">
        <v>12860</v>
      </c>
      <c r="D15" s="8">
        <f t="shared" si="0"/>
        <v>13230</v>
      </c>
      <c r="E15" s="8">
        <f t="shared" si="2"/>
        <v>13227.272727272728</v>
      </c>
      <c r="F15" s="12">
        <f t="shared" si="1"/>
        <v>2.8771384136858416</v>
      </c>
      <c r="G15" s="15">
        <v>16000</v>
      </c>
      <c r="H15" s="8">
        <v>20000</v>
      </c>
      <c r="I15" s="8">
        <v>13000</v>
      </c>
      <c r="J15" s="8">
        <v>13000</v>
      </c>
      <c r="K15" s="8">
        <v>10000</v>
      </c>
      <c r="L15" s="8">
        <v>10000</v>
      </c>
      <c r="M15" s="8">
        <v>12500</v>
      </c>
      <c r="N15" s="8">
        <v>14000</v>
      </c>
      <c r="O15" s="8">
        <v>10000</v>
      </c>
      <c r="P15" s="8">
        <v>20000</v>
      </c>
      <c r="Q15" s="8">
        <v>7000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5590</v>
      </c>
      <c r="E16" s="8">
        <f t="shared" si="2"/>
        <v>5590.909090909091</v>
      </c>
      <c r="F16" s="12">
        <f t="shared" si="1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5000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620</v>
      </c>
      <c r="D17" s="8">
        <f t="shared" si="0"/>
        <v>650</v>
      </c>
      <c r="E17" s="8">
        <f t="shared" si="2"/>
        <v>650</v>
      </c>
      <c r="F17" s="12">
        <f t="shared" si="1"/>
        <v>4.838709677419345</v>
      </c>
      <c r="G17" s="15">
        <v>500</v>
      </c>
      <c r="H17" s="8">
        <v>700</v>
      </c>
      <c r="I17" s="8">
        <v>800</v>
      </c>
      <c r="J17" s="8">
        <v>600</v>
      </c>
      <c r="K17" s="8">
        <v>700</v>
      </c>
      <c r="L17" s="8">
        <v>600</v>
      </c>
      <c r="M17" s="8">
        <v>700</v>
      </c>
      <c r="N17" s="8">
        <v>350</v>
      </c>
      <c r="O17" s="8">
        <v>700</v>
      </c>
      <c r="P17" s="8">
        <v>700</v>
      </c>
      <c r="Q17" s="8">
        <v>800</v>
      </c>
    </row>
    <row r="18" spans="1:17" s="8" customFormat="1" ht="15" customHeight="1">
      <c r="A18" s="11" t="s">
        <v>50</v>
      </c>
      <c r="B18" s="8" t="s">
        <v>51</v>
      </c>
      <c r="C18" s="8">
        <v>950</v>
      </c>
      <c r="D18" s="8">
        <f t="shared" si="0"/>
        <v>1070</v>
      </c>
      <c r="E18" s="8">
        <f>AVERAGE(G18:Q18)</f>
        <v>1072.7272727272727</v>
      </c>
      <c r="F18" s="12">
        <f t="shared" si="1"/>
        <v>12.63157894736841</v>
      </c>
      <c r="G18" s="15">
        <v>1300</v>
      </c>
      <c r="H18" s="8">
        <v>600</v>
      </c>
      <c r="I18" s="8">
        <v>1200</v>
      </c>
      <c r="J18" s="8">
        <v>800</v>
      </c>
      <c r="K18" s="8">
        <v>900</v>
      </c>
      <c r="L18" s="8">
        <v>1000</v>
      </c>
      <c r="M18" s="8">
        <v>1000</v>
      </c>
      <c r="N18" s="8">
        <v>800</v>
      </c>
      <c r="O18" s="8">
        <v>2000</v>
      </c>
      <c r="P18" s="8">
        <v>1200</v>
      </c>
      <c r="Q18" s="8">
        <v>1000</v>
      </c>
    </row>
    <row r="19" spans="1:17" s="8" customFormat="1" ht="15" customHeight="1">
      <c r="A19" s="11" t="s">
        <v>52</v>
      </c>
      <c r="B19" s="8" t="s">
        <v>53</v>
      </c>
      <c r="C19" s="8">
        <v>1180</v>
      </c>
      <c r="D19" s="8">
        <f t="shared" si="0"/>
        <v>1190</v>
      </c>
      <c r="E19" s="8">
        <f t="shared" si="2"/>
        <v>1190.909090909091</v>
      </c>
      <c r="F19" s="12">
        <f t="shared" si="1"/>
        <v>0.8474576271186436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700</v>
      </c>
      <c r="O19" s="8">
        <v>1000</v>
      </c>
      <c r="P19" s="8">
        <v>1100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1480</v>
      </c>
      <c r="D20" s="8">
        <f t="shared" si="0"/>
        <v>1460</v>
      </c>
      <c r="E20" s="8">
        <f t="shared" si="2"/>
        <v>1463.6363636363637</v>
      </c>
      <c r="F20" s="12">
        <f t="shared" si="1"/>
        <v>-1.3513513513513544</v>
      </c>
      <c r="G20" s="15">
        <v>1300</v>
      </c>
      <c r="H20" s="8">
        <v>1100</v>
      </c>
      <c r="I20" s="8">
        <v>2000</v>
      </c>
      <c r="J20" s="8">
        <v>1000</v>
      </c>
      <c r="K20" s="8">
        <v>1500</v>
      </c>
      <c r="L20" s="8">
        <v>1500</v>
      </c>
      <c r="M20" s="8">
        <v>1500</v>
      </c>
      <c r="N20" s="15">
        <v>1800</v>
      </c>
      <c r="O20" s="8">
        <v>1300</v>
      </c>
      <c r="P20" s="8">
        <v>1100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15550</v>
      </c>
      <c r="D21" s="8">
        <f t="shared" si="0"/>
        <v>15820</v>
      </c>
      <c r="E21" s="8">
        <f t="shared" si="2"/>
        <v>15818.181818181818</v>
      </c>
      <c r="F21" s="12">
        <f t="shared" si="1"/>
        <v>1.7363344051446887</v>
      </c>
      <c r="G21" s="15">
        <v>20000</v>
      </c>
      <c r="H21" s="8">
        <v>15000</v>
      </c>
      <c r="I21" s="8">
        <v>12000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11000</v>
      </c>
      <c r="O21" s="8">
        <v>20000</v>
      </c>
      <c r="P21" s="15">
        <v>19000</v>
      </c>
      <c r="Q21" s="8">
        <v>25000</v>
      </c>
    </row>
    <row r="22" spans="1:17" s="8" customFormat="1" ht="15" customHeight="1">
      <c r="A22" s="11" t="s">
        <v>58</v>
      </c>
      <c r="B22" s="8" t="s">
        <v>59</v>
      </c>
      <c r="C22" s="8">
        <v>19820</v>
      </c>
      <c r="D22" s="8">
        <f t="shared" si="0"/>
        <v>20450</v>
      </c>
      <c r="E22" s="8">
        <f t="shared" si="2"/>
        <v>20454.545454545456</v>
      </c>
      <c r="F22" s="12">
        <f t="shared" si="1"/>
        <v>3.1786074672048414</v>
      </c>
      <c r="G22" s="15">
        <v>20000</v>
      </c>
      <c r="H22" s="8">
        <v>18000</v>
      </c>
      <c r="I22" s="8">
        <v>20000</v>
      </c>
      <c r="J22" s="8">
        <v>22000</v>
      </c>
      <c r="K22" s="8">
        <v>25000</v>
      </c>
      <c r="L22" s="8">
        <v>20000</v>
      </c>
      <c r="M22" s="8">
        <v>20000</v>
      </c>
      <c r="N22" s="8">
        <v>12000</v>
      </c>
      <c r="O22" s="8">
        <v>23000</v>
      </c>
      <c r="P22" s="8">
        <v>25000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0"/>
        <v>5410</v>
      </c>
      <c r="E23" s="8">
        <f t="shared" si="2"/>
        <v>5409.090909090909</v>
      </c>
      <c r="F23" s="12">
        <f t="shared" si="1"/>
        <v>0.9328358208955194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4000</v>
      </c>
      <c r="O23" s="8">
        <v>5000</v>
      </c>
      <c r="P23" s="8">
        <v>5500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3490</v>
      </c>
      <c r="D24" s="8">
        <f t="shared" si="0"/>
        <v>3800</v>
      </c>
      <c r="E24" s="8">
        <f t="shared" si="2"/>
        <v>3800</v>
      </c>
      <c r="F24" s="12">
        <f t="shared" si="1"/>
        <v>8.882521489971353</v>
      </c>
      <c r="G24" s="15">
        <v>4000</v>
      </c>
      <c r="H24" s="8">
        <v>5000</v>
      </c>
      <c r="I24" s="8">
        <v>3000</v>
      </c>
      <c r="J24" s="8">
        <v>2000</v>
      </c>
      <c r="K24" s="15">
        <v>3000</v>
      </c>
      <c r="L24" s="8">
        <v>2500</v>
      </c>
      <c r="M24" s="15"/>
      <c r="N24" s="8">
        <v>6000</v>
      </c>
      <c r="O24" s="8">
        <v>5500</v>
      </c>
      <c r="P24" s="8">
        <v>4300</v>
      </c>
      <c r="Q24" s="15">
        <v>2700</v>
      </c>
    </row>
    <row r="25" spans="1:17" s="8" customFormat="1" ht="15" customHeight="1">
      <c r="A25" s="11" t="s">
        <v>64</v>
      </c>
      <c r="B25" s="8" t="s">
        <v>65</v>
      </c>
      <c r="C25" s="8">
        <v>6970</v>
      </c>
      <c r="D25" s="8">
        <f t="shared" si="0"/>
        <v>7020</v>
      </c>
      <c r="E25" s="8">
        <f t="shared" si="2"/>
        <v>7018.181818181818</v>
      </c>
      <c r="F25" s="12">
        <f t="shared" si="1"/>
        <v>0.7173601147776054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5000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0"/>
        <v>3650</v>
      </c>
      <c r="E26" s="8">
        <f t="shared" si="2"/>
        <v>3654.5454545454545</v>
      </c>
      <c r="F26" s="12">
        <f t="shared" si="1"/>
        <v>0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4500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0"/>
        <v>940</v>
      </c>
      <c r="E27" s="8">
        <f>AVERAGE(G27:Q27)</f>
        <v>940.9090909090909</v>
      </c>
      <c r="F27" s="12">
        <f t="shared" si="1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860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2"/>
        <v>1245.4545454545455</v>
      </c>
      <c r="F28" s="12">
        <f t="shared" si="1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1200</v>
      </c>
    </row>
    <row r="29" spans="1:17" s="8" customFormat="1" ht="15" customHeight="1">
      <c r="A29" s="11" t="s">
        <v>72</v>
      </c>
      <c r="B29" s="8" t="s">
        <v>73</v>
      </c>
      <c r="C29" s="8">
        <v>7600</v>
      </c>
      <c r="D29" s="8">
        <f t="shared" si="0"/>
        <v>7590</v>
      </c>
      <c r="E29" s="8">
        <f t="shared" si="2"/>
        <v>7594.545454545455</v>
      </c>
      <c r="F29" s="12">
        <f t="shared" si="1"/>
        <v>-0.13157894736841058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2"/>
        <v>1125.4545454545455</v>
      </c>
      <c r="F30" s="12">
        <f t="shared" si="1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0"/>
        <v>5210</v>
      </c>
      <c r="E31" s="8">
        <f t="shared" si="2"/>
        <v>5207.272727272727</v>
      </c>
      <c r="F31" s="12">
        <f t="shared" si="1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3550</v>
      </c>
      <c r="D32" s="8">
        <f t="shared" si="0"/>
        <v>3550</v>
      </c>
      <c r="E32" s="8">
        <f t="shared" si="2"/>
        <v>3545.4545454545455</v>
      </c>
      <c r="F32" s="12">
        <f t="shared" si="1"/>
        <v>0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2"/>
        <v>989.0909090909091</v>
      </c>
      <c r="F33" s="12">
        <f t="shared" si="1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1000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2"/>
        <v>4727.272727272727</v>
      </c>
      <c r="F34" s="12">
        <f t="shared" si="1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2"/>
        <v>4727.272727272727</v>
      </c>
      <c r="F35" s="12">
        <f t="shared" si="1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2"/>
        <v>3590.909090909091</v>
      </c>
      <c r="F36" s="12">
        <f t="shared" si="1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t="shared" si="2"/>
        <v>4636.363636363636</v>
      </c>
      <c r="F37" s="12">
        <f aca="true" t="shared" si="4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2"/>
        <v>7000</v>
      </c>
      <c r="F38" s="12">
        <f t="shared" si="4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2"/>
        <v>3818.181818181818</v>
      </c>
      <c r="F39" s="12">
        <f t="shared" si="4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2"/>
        <v>3863.6363636363635</v>
      </c>
      <c r="F40" s="12">
        <f t="shared" si="4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2"/>
        <v>8454.545454545454</v>
      </c>
      <c r="F41" s="12">
        <f t="shared" si="4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4350</v>
      </c>
      <c r="E42" s="8">
        <f t="shared" si="2"/>
        <v>4345.454545454545</v>
      </c>
      <c r="F42" s="12">
        <f t="shared" si="4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2"/>
        <v>10272.727272727272</v>
      </c>
      <c r="F43" s="12">
        <f t="shared" si="4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2"/>
        <v>9636.363636363636</v>
      </c>
      <c r="F44" s="12">
        <f t="shared" si="4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9910</v>
      </c>
      <c r="D45" s="8">
        <f t="shared" si="3"/>
        <v>9910</v>
      </c>
      <c r="E45" s="8">
        <f t="shared" si="2"/>
        <v>9909.09090909091</v>
      </c>
      <c r="F45" s="12">
        <f t="shared" si="4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11000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2"/>
        <v>2772.7272727272725</v>
      </c>
      <c r="F46" s="12">
        <f t="shared" si="4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2"/>
        <v>1863.6363636363637</v>
      </c>
      <c r="F47" s="12">
        <f t="shared" si="4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2"/>
        <v>1636.3636363636363</v>
      </c>
      <c r="F48" s="12">
        <f t="shared" si="4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2"/>
        <v>3000</v>
      </c>
      <c r="F49" s="12">
        <f t="shared" si="4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2"/>
        <v>3454.5454545454545</v>
      </c>
      <c r="F50" s="12">
        <f t="shared" si="4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2"/>
        <v>14363.636363636364</v>
      </c>
      <c r="F51" s="12">
        <f t="shared" si="4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2"/>
        <v>10181.818181818182</v>
      </c>
      <c r="F52" s="12">
        <f t="shared" si="4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2"/>
        <v>6772.727272727273</v>
      </c>
      <c r="F53" s="12">
        <f t="shared" si="4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2"/>
        <v>8818.181818181818</v>
      </c>
      <c r="F54" s="12">
        <f t="shared" si="4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2"/>
        <v>2445.4545454545455</v>
      </c>
      <c r="F55" s="12">
        <f t="shared" si="4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2"/>
        <v>13536.363636363636</v>
      </c>
      <c r="F56" s="12">
        <f t="shared" si="4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2"/>
        <v>2663.6363636363635</v>
      </c>
      <c r="F57" s="12">
        <f t="shared" si="4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2"/>
        <v>2390.909090909091</v>
      </c>
      <c r="F58" s="12">
        <f t="shared" si="4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2"/>
        <v>23909.090909090908</v>
      </c>
      <c r="F59" s="12">
        <f t="shared" si="4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2"/>
        <v>49545.454545454544</v>
      </c>
      <c r="F60" s="12">
        <f t="shared" si="4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2"/>
        <v>5045.454545454545</v>
      </c>
      <c r="F61" s="12">
        <f t="shared" si="4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2"/>
        <v>6909.090909090909</v>
      </c>
      <c r="F62" s="12">
        <f t="shared" si="4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2"/>
        <v>9181.818181818182</v>
      </c>
      <c r="F63" s="12">
        <f t="shared" si="4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5910</v>
      </c>
      <c r="E64" s="8">
        <f t="shared" si="2"/>
        <v>5909.090909090909</v>
      </c>
      <c r="F64" s="12">
        <f t="shared" si="4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3"/>
        <v>6090</v>
      </c>
      <c r="E65" s="8">
        <f t="shared" si="2"/>
        <v>6090.909090909091</v>
      </c>
      <c r="F65" s="12">
        <f t="shared" si="4"/>
        <v>0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5000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2"/>
        <v>22727.272727272728</v>
      </c>
      <c r="F66" s="12">
        <f t="shared" si="4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2"/>
        <v>1318.1818181818182</v>
      </c>
      <c r="F67" s="12">
        <f t="shared" si="4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2"/>
        <v>60000</v>
      </c>
      <c r="F68" s="12">
        <f t="shared" si="4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5" ref="D69:D93">ROUND(E69,-1)</f>
        <v>24640</v>
      </c>
      <c r="E69" s="8">
        <f t="shared" si="2"/>
        <v>24636.363636363636</v>
      </c>
      <c r="F69" s="12">
        <f aca="true" t="shared" si="6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5"/>
        <v>3000</v>
      </c>
      <c r="E70" s="8">
        <f aca="true" t="shared" si="7" ref="E70:E93">AVERAGE(G70:Q70)</f>
        <v>3000</v>
      </c>
      <c r="F70" s="12">
        <f t="shared" si="6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5"/>
        <v>2360</v>
      </c>
      <c r="E71" s="8">
        <f t="shared" si="7"/>
        <v>2363.6363636363635</v>
      </c>
      <c r="F71" s="12">
        <f t="shared" si="6"/>
        <v>0</v>
      </c>
      <c r="G71" s="15">
        <v>2300</v>
      </c>
      <c r="H71" s="15">
        <v>2300</v>
      </c>
      <c r="I71" s="15">
        <v>2300</v>
      </c>
      <c r="J71" s="15">
        <v>2300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188180</v>
      </c>
      <c r="D72" s="8">
        <f t="shared" si="5"/>
        <v>160000</v>
      </c>
      <c r="E72" s="8">
        <f t="shared" si="7"/>
        <v>160000</v>
      </c>
      <c r="F72" s="12">
        <f t="shared" si="6"/>
        <v>-14.975023913274526</v>
      </c>
      <c r="G72" s="15">
        <v>160000</v>
      </c>
      <c r="H72" s="15">
        <v>160000</v>
      </c>
      <c r="I72" s="15">
        <v>160000</v>
      </c>
      <c r="J72" s="15">
        <v>160000</v>
      </c>
      <c r="K72" s="15">
        <v>160000</v>
      </c>
      <c r="L72" s="15"/>
      <c r="M72" s="15"/>
      <c r="N72" s="15"/>
      <c r="O72" s="15"/>
      <c r="P72" s="15">
        <v>160000</v>
      </c>
      <c r="Q72" s="15">
        <v>160000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5"/>
        <v>13550</v>
      </c>
      <c r="E73" s="8">
        <f t="shared" si="7"/>
        <v>13545.454545454546</v>
      </c>
      <c r="F73" s="12">
        <f t="shared" si="6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5"/>
        <v>5150</v>
      </c>
      <c r="E74" s="8">
        <f t="shared" si="7"/>
        <v>5154.545454545455</v>
      </c>
      <c r="F74" s="12">
        <f t="shared" si="6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5"/>
        <v>50000</v>
      </c>
      <c r="E75" s="8">
        <f t="shared" si="7"/>
        <v>50000</v>
      </c>
      <c r="F75" s="12">
        <f t="shared" si="6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5"/>
        <v>1120</v>
      </c>
      <c r="E76" s="8">
        <f t="shared" si="7"/>
        <v>1118.1818181818182</v>
      </c>
      <c r="F76" s="12">
        <f t="shared" si="6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5"/>
        <v>10270</v>
      </c>
      <c r="E77" s="8">
        <f t="shared" si="7"/>
        <v>10272.727272727272</v>
      </c>
      <c r="F77" s="12">
        <f t="shared" si="6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5"/>
        <v>7360</v>
      </c>
      <c r="E78" s="8">
        <f t="shared" si="7"/>
        <v>7363.636363636364</v>
      </c>
      <c r="F78" s="12">
        <f t="shared" si="6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5"/>
        <v>2180</v>
      </c>
      <c r="E79" s="8">
        <f t="shared" si="7"/>
        <v>2181.818181818182</v>
      </c>
      <c r="F79" s="12">
        <f t="shared" si="6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5"/>
        <v>7550</v>
      </c>
      <c r="E80" s="8">
        <f t="shared" si="7"/>
        <v>7545.454545454545</v>
      </c>
      <c r="F80" s="12">
        <f t="shared" si="6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5"/>
        <v>5360</v>
      </c>
      <c r="E81" s="8">
        <f t="shared" si="7"/>
        <v>5363.636363636364</v>
      </c>
      <c r="F81" s="12">
        <f t="shared" si="6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5"/>
        <v>0</v>
      </c>
      <c r="E82" s="8">
        <f t="shared" si="7"/>
        <v>0</v>
      </c>
      <c r="F82" s="12" t="e">
        <f t="shared" si="6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5"/>
        <v>3230</v>
      </c>
      <c r="E83" s="8">
        <f t="shared" si="7"/>
        <v>3227.2727272727275</v>
      </c>
      <c r="F83" s="12">
        <f t="shared" si="6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5"/>
        <v>2270</v>
      </c>
      <c r="E84" s="8">
        <f t="shared" si="7"/>
        <v>2272.7272727272725</v>
      </c>
      <c r="F84" s="12">
        <f t="shared" si="6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5"/>
        <v>170</v>
      </c>
      <c r="E85" s="8">
        <f t="shared" si="7"/>
        <v>174.54545454545453</v>
      </c>
      <c r="F85" s="12">
        <f t="shared" si="6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5"/>
        <v>330</v>
      </c>
      <c r="E86" s="8">
        <f t="shared" si="7"/>
        <v>326.3636363636364</v>
      </c>
      <c r="F86" s="12">
        <f t="shared" si="6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5"/>
        <v>790</v>
      </c>
      <c r="E87" s="8">
        <f t="shared" si="7"/>
        <v>794.5454545454545</v>
      </c>
      <c r="F87" s="12">
        <f t="shared" si="6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5"/>
        <v>15700</v>
      </c>
      <c r="E88" s="8">
        <f t="shared" si="7"/>
        <v>15696.363636363636</v>
      </c>
      <c r="F88" s="12">
        <f t="shared" si="6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1220</v>
      </c>
      <c r="D89" s="8">
        <f t="shared" si="5"/>
        <v>1920</v>
      </c>
      <c r="E89" s="8">
        <f t="shared" si="7"/>
        <v>1920</v>
      </c>
      <c r="F89" s="12">
        <f t="shared" si="6"/>
        <v>57.37704918032787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5"/>
        <v>11720</v>
      </c>
      <c r="E90" s="8">
        <f t="shared" si="7"/>
        <v>11720</v>
      </c>
      <c r="F90" s="12">
        <f t="shared" si="6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5"/>
        <v>150</v>
      </c>
      <c r="E91" s="8">
        <f t="shared" si="7"/>
        <v>150</v>
      </c>
      <c r="F91" s="12">
        <f t="shared" si="6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5"/>
        <v>500</v>
      </c>
      <c r="E92" s="8">
        <f t="shared" si="7"/>
        <v>500</v>
      </c>
      <c r="F92" s="12">
        <f t="shared" si="6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5"/>
        <v>600</v>
      </c>
      <c r="E93" s="8">
        <f t="shared" si="7"/>
        <v>600</v>
      </c>
      <c r="F93" s="12">
        <f t="shared" si="6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9.6640625" style="14" customWidth="1"/>
    <col min="2" max="2" width="18.88671875" style="2" customWidth="1"/>
    <col min="3" max="5" width="5.6640625" style="2" customWidth="1"/>
    <col min="6" max="6" width="6.554687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43180</v>
      </c>
      <c r="D5" s="8">
        <f aca="true" t="shared" si="0" ref="D5:D36">ROUND(E5,-1)</f>
        <v>43090</v>
      </c>
      <c r="E5" s="8">
        <f aca="true" t="shared" si="1" ref="E5:E36">AVERAGE(G5:Q5)</f>
        <v>43090.90909090909</v>
      </c>
      <c r="F5" s="12">
        <f aca="true" t="shared" si="2" ref="F5:F36">D5/C5*100-100</f>
        <v>-0.20842982862436088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t="shared" si="0"/>
        <v>2140</v>
      </c>
      <c r="E6" s="8">
        <f t="shared" si="1"/>
        <v>2140.909090909091</v>
      </c>
      <c r="F6" s="12">
        <f t="shared" si="2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8040</v>
      </c>
      <c r="D7" s="8">
        <f t="shared" si="0"/>
        <v>8040</v>
      </c>
      <c r="E7" s="8">
        <f t="shared" si="1"/>
        <v>8037.272727272727</v>
      </c>
      <c r="F7" s="12">
        <f t="shared" si="2"/>
        <v>0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6300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0"/>
        <v>15570</v>
      </c>
      <c r="E8" s="8">
        <f t="shared" si="1"/>
        <v>15572.727272727272</v>
      </c>
      <c r="F8" s="12">
        <f t="shared" si="2"/>
        <v>0</v>
      </c>
      <c r="G8" s="15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0"/>
        <v>6920</v>
      </c>
      <c r="E9" s="8">
        <f t="shared" si="1"/>
        <v>6915.454545454545</v>
      </c>
      <c r="F9" s="12">
        <f t="shared" si="2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4270</v>
      </c>
      <c r="D10" s="8">
        <f t="shared" si="0"/>
        <v>4320</v>
      </c>
      <c r="E10" s="8">
        <f t="shared" si="1"/>
        <v>4318.181818181818</v>
      </c>
      <c r="F10" s="12">
        <f>D10/C10*100-100</f>
        <v>1.1709601873536286</v>
      </c>
      <c r="G10" s="15">
        <v>3800</v>
      </c>
      <c r="H10" s="8">
        <v>4000</v>
      </c>
      <c r="I10" s="8">
        <v>2700</v>
      </c>
      <c r="J10" s="8">
        <v>2800</v>
      </c>
      <c r="K10" s="8">
        <v>3800</v>
      </c>
      <c r="L10" s="8">
        <v>6000</v>
      </c>
      <c r="M10" s="8">
        <v>4500</v>
      </c>
      <c r="N10" s="8">
        <v>3900</v>
      </c>
      <c r="O10" s="8">
        <v>5500</v>
      </c>
      <c r="P10" s="15">
        <v>5500</v>
      </c>
      <c r="Q10" s="8">
        <v>5000</v>
      </c>
    </row>
    <row r="11" spans="1:17" s="8" customFormat="1" ht="15" customHeight="1">
      <c r="A11" s="11" t="s">
        <v>36</v>
      </c>
      <c r="B11" s="8" t="s">
        <v>37</v>
      </c>
      <c r="C11" s="8">
        <v>1660</v>
      </c>
      <c r="D11" s="8">
        <f t="shared" si="0"/>
        <v>1710</v>
      </c>
      <c r="E11" s="8">
        <f t="shared" si="1"/>
        <v>1709.090909090909</v>
      </c>
      <c r="F11" s="12">
        <f t="shared" si="2"/>
        <v>3.0120481927710756</v>
      </c>
      <c r="G11" s="15">
        <v>1500</v>
      </c>
      <c r="H11" s="8">
        <v>1500</v>
      </c>
      <c r="I11" s="8">
        <v>1800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2000</v>
      </c>
      <c r="P11" s="8">
        <v>2100</v>
      </c>
      <c r="Q11" s="8">
        <v>2000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0"/>
        <v>80000</v>
      </c>
      <c r="E12" s="8">
        <f t="shared" si="1"/>
        <v>80000</v>
      </c>
      <c r="F12" s="12">
        <f t="shared" si="2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0"/>
        <v>3590</v>
      </c>
      <c r="E13" s="8">
        <f t="shared" si="1"/>
        <v>3590.909090909091</v>
      </c>
      <c r="F13" s="12">
        <f t="shared" si="2"/>
        <v>0</v>
      </c>
      <c r="G13" s="15">
        <v>3000</v>
      </c>
      <c r="H13" s="8">
        <v>3000</v>
      </c>
      <c r="I13" s="8">
        <v>4000</v>
      </c>
      <c r="J13" s="8">
        <v>3500</v>
      </c>
      <c r="K13" s="8">
        <v>4500</v>
      </c>
      <c r="L13" s="8">
        <v>5000</v>
      </c>
      <c r="M13" s="8">
        <v>3500</v>
      </c>
      <c r="N13" s="8">
        <v>3500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3180</v>
      </c>
      <c r="D14" s="8">
        <f t="shared" si="0"/>
        <v>2950</v>
      </c>
      <c r="E14" s="8">
        <f t="shared" si="1"/>
        <v>2954.5454545454545</v>
      </c>
      <c r="F14" s="12">
        <f t="shared" si="2"/>
        <v>-7.232704402515722</v>
      </c>
      <c r="G14" s="15">
        <v>2000</v>
      </c>
      <c r="H14" s="8">
        <v>2500</v>
      </c>
      <c r="I14" s="8">
        <v>3500</v>
      </c>
      <c r="J14" s="8">
        <v>3000</v>
      </c>
      <c r="K14" s="8">
        <v>3000</v>
      </c>
      <c r="L14" s="8">
        <v>5000</v>
      </c>
      <c r="M14" s="8">
        <v>2500</v>
      </c>
      <c r="N14" s="8">
        <v>2000</v>
      </c>
      <c r="O14" s="8">
        <v>3000</v>
      </c>
      <c r="P14" s="8">
        <v>2500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13230</v>
      </c>
      <c r="D15" s="8">
        <f t="shared" si="0"/>
        <v>13230</v>
      </c>
      <c r="E15" s="8">
        <f t="shared" si="1"/>
        <v>13227.272727272728</v>
      </c>
      <c r="F15" s="12">
        <f t="shared" si="2"/>
        <v>0</v>
      </c>
      <c r="G15" s="15">
        <v>16000</v>
      </c>
      <c r="H15" s="8">
        <v>20000</v>
      </c>
      <c r="I15" s="8">
        <v>12000</v>
      </c>
      <c r="J15" s="8">
        <v>13000</v>
      </c>
      <c r="K15" s="8">
        <v>10000</v>
      </c>
      <c r="L15" s="8">
        <v>10000</v>
      </c>
      <c r="M15" s="8">
        <v>12500</v>
      </c>
      <c r="N15" s="8">
        <v>14000</v>
      </c>
      <c r="O15" s="8">
        <v>10000</v>
      </c>
      <c r="P15" s="8">
        <v>20000</v>
      </c>
      <c r="Q15" s="8">
        <v>8000</v>
      </c>
    </row>
    <row r="16" spans="1:17" s="8" customFormat="1" ht="15" customHeight="1">
      <c r="A16" s="11" t="s">
        <v>46</v>
      </c>
      <c r="B16" s="8" t="s">
        <v>47</v>
      </c>
      <c r="C16" s="8">
        <v>5590</v>
      </c>
      <c r="D16" s="8">
        <f t="shared" si="0"/>
        <v>5640</v>
      </c>
      <c r="E16" s="8">
        <f t="shared" si="1"/>
        <v>5636.363636363636</v>
      </c>
      <c r="F16" s="12">
        <f t="shared" si="2"/>
        <v>0.894454382826467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650</v>
      </c>
      <c r="D17" s="8">
        <f t="shared" si="0"/>
        <v>760</v>
      </c>
      <c r="E17" s="8">
        <f t="shared" si="1"/>
        <v>759.0909090909091</v>
      </c>
      <c r="F17" s="12">
        <f t="shared" si="2"/>
        <v>16.923076923076934</v>
      </c>
      <c r="G17" s="15">
        <v>600</v>
      </c>
      <c r="H17" s="8">
        <v>750</v>
      </c>
      <c r="I17" s="8">
        <v>800</v>
      </c>
      <c r="J17" s="8">
        <v>800</v>
      </c>
      <c r="K17" s="8">
        <v>800</v>
      </c>
      <c r="L17" s="8">
        <v>600</v>
      </c>
      <c r="M17" s="8">
        <v>800</v>
      </c>
      <c r="N17" s="8">
        <v>500</v>
      </c>
      <c r="O17" s="8">
        <v>1000</v>
      </c>
      <c r="P17" s="8">
        <v>700</v>
      </c>
      <c r="Q17" s="8">
        <v>1000</v>
      </c>
    </row>
    <row r="18" spans="1:17" s="8" customFormat="1" ht="15" customHeight="1">
      <c r="A18" s="11" t="s">
        <v>50</v>
      </c>
      <c r="B18" s="8" t="s">
        <v>51</v>
      </c>
      <c r="C18" s="8">
        <v>1070</v>
      </c>
      <c r="D18" s="8">
        <f t="shared" si="0"/>
        <v>1180</v>
      </c>
      <c r="E18" s="8">
        <f t="shared" si="1"/>
        <v>1181.8181818181818</v>
      </c>
      <c r="F18" s="12">
        <f>D18/C18*100-100</f>
        <v>10.280373831775691</v>
      </c>
      <c r="G18" s="15">
        <v>1500</v>
      </c>
      <c r="H18" s="8">
        <v>600</v>
      </c>
      <c r="I18" s="8">
        <v>1300</v>
      </c>
      <c r="J18" s="8">
        <v>1000</v>
      </c>
      <c r="K18" s="8">
        <v>900</v>
      </c>
      <c r="L18" s="8">
        <v>1000</v>
      </c>
      <c r="M18" s="8">
        <v>1200</v>
      </c>
      <c r="N18" s="8">
        <v>1000</v>
      </c>
      <c r="O18" s="8">
        <v>2000</v>
      </c>
      <c r="P18" s="8">
        <v>1300</v>
      </c>
      <c r="Q18" s="8">
        <v>1200</v>
      </c>
    </row>
    <row r="19" spans="1:17" s="8" customFormat="1" ht="15" customHeight="1">
      <c r="A19" s="11" t="s">
        <v>52</v>
      </c>
      <c r="B19" s="8" t="s">
        <v>53</v>
      </c>
      <c r="C19" s="8">
        <v>1190</v>
      </c>
      <c r="D19" s="8">
        <f t="shared" si="0"/>
        <v>1180</v>
      </c>
      <c r="E19" s="8">
        <f t="shared" si="1"/>
        <v>1181.8181818181818</v>
      </c>
      <c r="F19" s="12">
        <f t="shared" si="2"/>
        <v>-0.8403361344537785</v>
      </c>
      <c r="G19" s="15">
        <v>800</v>
      </c>
      <c r="H19" s="8">
        <v>1000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500</v>
      </c>
      <c r="O19" s="8">
        <v>1000</v>
      </c>
      <c r="P19" s="8">
        <v>1200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1460</v>
      </c>
      <c r="D20" s="8">
        <f t="shared" si="0"/>
        <v>1560</v>
      </c>
      <c r="E20" s="8">
        <f t="shared" si="1"/>
        <v>1563.6363636363637</v>
      </c>
      <c r="F20" s="12">
        <f t="shared" si="2"/>
        <v>6.849315068493155</v>
      </c>
      <c r="G20" s="15">
        <v>1300</v>
      </c>
      <c r="H20" s="8">
        <v>1300</v>
      </c>
      <c r="I20" s="8">
        <v>2000</v>
      </c>
      <c r="J20" s="8">
        <v>1000</v>
      </c>
      <c r="K20" s="8">
        <v>1500</v>
      </c>
      <c r="L20" s="8">
        <v>1500</v>
      </c>
      <c r="M20" s="8">
        <v>1500</v>
      </c>
      <c r="N20" s="15">
        <v>2500</v>
      </c>
      <c r="O20" s="8">
        <v>1300</v>
      </c>
      <c r="P20" s="8">
        <v>1300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15820</v>
      </c>
      <c r="D21" s="8">
        <f t="shared" si="0"/>
        <v>15820</v>
      </c>
      <c r="E21" s="8">
        <f t="shared" si="1"/>
        <v>15818.181818181818</v>
      </c>
      <c r="F21" s="12">
        <f t="shared" si="2"/>
        <v>0</v>
      </c>
      <c r="G21" s="15">
        <v>20000</v>
      </c>
      <c r="H21" s="8">
        <v>15000</v>
      </c>
      <c r="I21" s="8">
        <v>13000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12000</v>
      </c>
      <c r="O21" s="8">
        <v>20000</v>
      </c>
      <c r="P21" s="15">
        <v>19000</v>
      </c>
      <c r="Q21" s="8">
        <v>23000</v>
      </c>
    </row>
    <row r="22" spans="1:17" s="8" customFormat="1" ht="15" customHeight="1">
      <c r="A22" s="11" t="s">
        <v>58</v>
      </c>
      <c r="B22" s="8" t="s">
        <v>59</v>
      </c>
      <c r="C22" s="8">
        <v>20450</v>
      </c>
      <c r="D22" s="8">
        <f t="shared" si="0"/>
        <v>20550</v>
      </c>
      <c r="E22" s="8">
        <f t="shared" si="1"/>
        <v>20545.454545454544</v>
      </c>
      <c r="F22" s="12">
        <f t="shared" si="2"/>
        <v>0.48899755501221875</v>
      </c>
      <c r="G22" s="15">
        <v>20000</v>
      </c>
      <c r="H22" s="8">
        <v>18000</v>
      </c>
      <c r="I22" s="8">
        <v>20000</v>
      </c>
      <c r="J22" s="8">
        <v>22000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25000</v>
      </c>
      <c r="Q22" s="8">
        <v>20000</v>
      </c>
    </row>
    <row r="23" spans="1:17" s="8" customFormat="1" ht="15" customHeight="1">
      <c r="A23" s="11" t="s">
        <v>60</v>
      </c>
      <c r="B23" s="8" t="s">
        <v>61</v>
      </c>
      <c r="C23" s="8">
        <v>5410</v>
      </c>
      <c r="D23" s="8">
        <f t="shared" si="0"/>
        <v>5360</v>
      </c>
      <c r="E23" s="8">
        <f t="shared" si="1"/>
        <v>5363.636363636364</v>
      </c>
      <c r="F23" s="12">
        <f t="shared" si="2"/>
        <v>-0.9242144177449205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6000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3800</v>
      </c>
      <c r="D24" s="8">
        <f t="shared" si="0"/>
        <v>4270</v>
      </c>
      <c r="E24" s="8">
        <f t="shared" si="1"/>
        <v>4270</v>
      </c>
      <c r="F24" s="12">
        <f t="shared" si="2"/>
        <v>12.36842105263159</v>
      </c>
      <c r="G24" s="15">
        <v>4000</v>
      </c>
      <c r="H24" s="8">
        <v>5000</v>
      </c>
      <c r="J24" s="8">
        <v>2000</v>
      </c>
      <c r="K24" s="15">
        <v>5000</v>
      </c>
      <c r="L24" s="8">
        <v>2500</v>
      </c>
      <c r="M24" s="15">
        <v>4500</v>
      </c>
      <c r="N24" s="8">
        <v>6800</v>
      </c>
      <c r="O24" s="8">
        <v>5200</v>
      </c>
      <c r="P24" s="8">
        <v>5000</v>
      </c>
      <c r="Q24" s="15">
        <v>2700</v>
      </c>
    </row>
    <row r="25" spans="1:17" s="8" customFormat="1" ht="15" customHeight="1">
      <c r="A25" s="11" t="s">
        <v>64</v>
      </c>
      <c r="B25" s="8" t="s">
        <v>65</v>
      </c>
      <c r="C25" s="8">
        <v>7020</v>
      </c>
      <c r="D25" s="8">
        <f t="shared" si="0"/>
        <v>7150</v>
      </c>
      <c r="E25" s="8">
        <f t="shared" si="1"/>
        <v>7154.545454545455</v>
      </c>
      <c r="F25" s="12">
        <f t="shared" si="2"/>
        <v>1.8518518518518619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0"/>
        <v>3650</v>
      </c>
      <c r="E26" s="8">
        <f t="shared" si="1"/>
        <v>3654.5454545454545</v>
      </c>
      <c r="F26" s="12">
        <f t="shared" si="2"/>
        <v>0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4000</v>
      </c>
      <c r="N26" s="8">
        <v>4000</v>
      </c>
      <c r="O26" s="8">
        <v>4000</v>
      </c>
      <c r="P26" s="8">
        <v>4500</v>
      </c>
      <c r="Q26" s="8">
        <v>3000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0"/>
        <v>940</v>
      </c>
      <c r="E27" s="8">
        <f t="shared" si="1"/>
        <v>940.9090909090909</v>
      </c>
      <c r="F27" s="12">
        <f t="shared" si="2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860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0"/>
        <v>1250</v>
      </c>
      <c r="E28" s="8">
        <f t="shared" si="1"/>
        <v>1245.4545454545455</v>
      </c>
      <c r="F28" s="12">
        <f t="shared" si="2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1200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0"/>
        <v>7590</v>
      </c>
      <c r="E29" s="8">
        <f t="shared" si="1"/>
        <v>7594.545454545455</v>
      </c>
      <c r="F29" s="12">
        <f t="shared" si="2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0"/>
        <v>1130</v>
      </c>
      <c r="E30" s="8">
        <f t="shared" si="1"/>
        <v>1125.4545454545455</v>
      </c>
      <c r="F30" s="12">
        <f t="shared" si="2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0"/>
        <v>5210</v>
      </c>
      <c r="E31" s="8">
        <f t="shared" si="1"/>
        <v>5207.272727272727</v>
      </c>
      <c r="F31" s="12">
        <f t="shared" si="2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3550</v>
      </c>
      <c r="D32" s="8">
        <f t="shared" si="0"/>
        <v>3550</v>
      </c>
      <c r="E32" s="8">
        <f t="shared" si="1"/>
        <v>3545.4545454545455</v>
      </c>
      <c r="F32" s="12">
        <f t="shared" si="2"/>
        <v>0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0"/>
        <v>990</v>
      </c>
      <c r="E33" s="8">
        <f t="shared" si="1"/>
        <v>989.0909090909091</v>
      </c>
      <c r="F33" s="12">
        <f t="shared" si="2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1000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0"/>
        <v>4730</v>
      </c>
      <c r="E34" s="8">
        <f t="shared" si="1"/>
        <v>4727.272727272727</v>
      </c>
      <c r="F34" s="12">
        <f t="shared" si="2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0"/>
        <v>4730</v>
      </c>
      <c r="E35" s="8">
        <f t="shared" si="1"/>
        <v>4727.272727272727</v>
      </c>
      <c r="F35" s="12">
        <f t="shared" si="2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0"/>
        <v>3590</v>
      </c>
      <c r="E36" s="8">
        <f t="shared" si="1"/>
        <v>3590.909090909091</v>
      </c>
      <c r="F36" s="12">
        <f t="shared" si="2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aca="true" t="shared" si="4" ref="E37:E68">AVERAGE(G37:Q37)</f>
        <v>4636.363636363636</v>
      </c>
      <c r="F37" s="12">
        <f aca="true" t="shared" si="5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4"/>
        <v>7000</v>
      </c>
      <c r="F38" s="12">
        <f t="shared" si="5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4"/>
        <v>3818.181818181818</v>
      </c>
      <c r="F39" s="12">
        <f t="shared" si="5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4"/>
        <v>3863.6363636363635</v>
      </c>
      <c r="F40" s="12">
        <f t="shared" si="5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4"/>
        <v>8454.545454545454</v>
      </c>
      <c r="F41" s="12">
        <f t="shared" si="5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4350</v>
      </c>
      <c r="E42" s="8">
        <f t="shared" si="4"/>
        <v>4345.454545454545</v>
      </c>
      <c r="F42" s="12">
        <f t="shared" si="5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4"/>
        <v>10272.727272727272</v>
      </c>
      <c r="F43" s="12">
        <f t="shared" si="5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4"/>
        <v>9636.363636363636</v>
      </c>
      <c r="F44" s="12">
        <f t="shared" si="5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9910</v>
      </c>
      <c r="D45" s="8">
        <f t="shared" si="3"/>
        <v>10000</v>
      </c>
      <c r="E45" s="8">
        <f t="shared" si="4"/>
        <v>10000</v>
      </c>
      <c r="F45" s="12">
        <f t="shared" si="5"/>
        <v>0.9081735620585221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4"/>
        <v>2772.7272727272725</v>
      </c>
      <c r="F46" s="12">
        <f t="shared" si="5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4"/>
        <v>1863.6363636363637</v>
      </c>
      <c r="F47" s="12">
        <f t="shared" si="5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4"/>
        <v>1636.3636363636363</v>
      </c>
      <c r="F48" s="12">
        <f t="shared" si="5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4"/>
        <v>3000</v>
      </c>
      <c r="F49" s="12">
        <f t="shared" si="5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4"/>
        <v>3454.5454545454545</v>
      </c>
      <c r="F50" s="12">
        <f t="shared" si="5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4"/>
        <v>14363.636363636364</v>
      </c>
      <c r="F51" s="12">
        <f t="shared" si="5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4"/>
        <v>10181.818181818182</v>
      </c>
      <c r="F52" s="12">
        <f t="shared" si="5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4"/>
        <v>6772.727272727273</v>
      </c>
      <c r="F53" s="12">
        <f t="shared" si="5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4"/>
        <v>8818.181818181818</v>
      </c>
      <c r="F54" s="12">
        <f t="shared" si="5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4"/>
        <v>2445.4545454545455</v>
      </c>
      <c r="F55" s="12">
        <f t="shared" si="5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4"/>
        <v>13536.363636363636</v>
      </c>
      <c r="F56" s="12">
        <f t="shared" si="5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4"/>
        <v>2663.6363636363635</v>
      </c>
      <c r="F57" s="12">
        <f t="shared" si="5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4"/>
        <v>2390.909090909091</v>
      </c>
      <c r="F58" s="12">
        <f t="shared" si="5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4"/>
        <v>23909.090909090908</v>
      </c>
      <c r="F59" s="12">
        <f t="shared" si="5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4"/>
        <v>49545.454545454544</v>
      </c>
      <c r="F60" s="12">
        <f t="shared" si="5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4"/>
        <v>5045.454545454545</v>
      </c>
      <c r="F61" s="12">
        <f t="shared" si="5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4"/>
        <v>6909.090909090909</v>
      </c>
      <c r="F62" s="12">
        <f t="shared" si="5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4"/>
        <v>9181.818181818182</v>
      </c>
      <c r="F63" s="12">
        <f t="shared" si="5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5910</v>
      </c>
      <c r="E64" s="8">
        <f t="shared" si="4"/>
        <v>5909.090909090909</v>
      </c>
      <c r="F64" s="12">
        <f t="shared" si="5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6090</v>
      </c>
      <c r="D65" s="8">
        <f t="shared" si="3"/>
        <v>6180</v>
      </c>
      <c r="E65" s="8">
        <f t="shared" si="4"/>
        <v>6181.818181818182</v>
      </c>
      <c r="F65" s="12">
        <f t="shared" si="5"/>
        <v>1.477832512315274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4"/>
        <v>22727.272727272728</v>
      </c>
      <c r="F66" s="12">
        <f t="shared" si="5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4"/>
        <v>1318.1818181818182</v>
      </c>
      <c r="F67" s="12">
        <f t="shared" si="5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4"/>
        <v>60000</v>
      </c>
      <c r="F68" s="12">
        <f t="shared" si="5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6" ref="D69:D93">ROUND(E69,-1)</f>
        <v>24640</v>
      </c>
      <c r="E69" s="8">
        <f aca="true" t="shared" si="7" ref="E69:E93">AVERAGE(G69:Q69)</f>
        <v>24636.363636363636</v>
      </c>
      <c r="F69" s="12">
        <f aca="true" t="shared" si="8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6"/>
        <v>3000</v>
      </c>
      <c r="E70" s="8">
        <f t="shared" si="7"/>
        <v>3000</v>
      </c>
      <c r="F70" s="12">
        <f t="shared" si="8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2360</v>
      </c>
      <c r="D71" s="8">
        <f t="shared" si="6"/>
        <v>2380</v>
      </c>
      <c r="E71" s="8">
        <f t="shared" si="7"/>
        <v>2381.818181818182</v>
      </c>
      <c r="F71" s="12">
        <f t="shared" si="8"/>
        <v>0.8474576271186436</v>
      </c>
      <c r="G71" s="15">
        <v>2300</v>
      </c>
      <c r="H71" s="15">
        <v>2300</v>
      </c>
      <c r="I71" s="15">
        <v>2300</v>
      </c>
      <c r="J71" s="15">
        <v>2500</v>
      </c>
      <c r="K71" s="15">
        <v>2300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160000</v>
      </c>
      <c r="D72" s="8">
        <f t="shared" si="6"/>
        <v>140000</v>
      </c>
      <c r="E72" s="8">
        <f t="shared" si="7"/>
        <v>140000</v>
      </c>
      <c r="F72" s="12">
        <f t="shared" si="8"/>
        <v>-12.5</v>
      </c>
      <c r="G72" s="15">
        <v>140000</v>
      </c>
      <c r="H72" s="15">
        <v>140000</v>
      </c>
      <c r="I72" s="15">
        <v>140000</v>
      </c>
      <c r="J72" s="15">
        <v>140000</v>
      </c>
      <c r="K72" s="15">
        <v>140000</v>
      </c>
      <c r="L72" s="15"/>
      <c r="M72" s="15"/>
      <c r="N72" s="15"/>
      <c r="O72" s="15"/>
      <c r="P72" s="15">
        <v>140000</v>
      </c>
      <c r="Q72" s="15">
        <v>140000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6"/>
        <v>13550</v>
      </c>
      <c r="E73" s="8">
        <f t="shared" si="7"/>
        <v>13545.454545454546</v>
      </c>
      <c r="F73" s="12">
        <f t="shared" si="8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6"/>
        <v>5150</v>
      </c>
      <c r="E74" s="8">
        <f t="shared" si="7"/>
        <v>5154.545454545455</v>
      </c>
      <c r="F74" s="12">
        <f t="shared" si="8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6"/>
        <v>50000</v>
      </c>
      <c r="E75" s="8">
        <f t="shared" si="7"/>
        <v>50000</v>
      </c>
      <c r="F75" s="12">
        <f t="shared" si="8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6"/>
        <v>1120</v>
      </c>
      <c r="E76" s="8">
        <f t="shared" si="7"/>
        <v>1118.1818181818182</v>
      </c>
      <c r="F76" s="12">
        <f t="shared" si="8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6"/>
        <v>10270</v>
      </c>
      <c r="E77" s="8">
        <f t="shared" si="7"/>
        <v>10272.727272727272</v>
      </c>
      <c r="F77" s="12">
        <f t="shared" si="8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6"/>
        <v>7360</v>
      </c>
      <c r="E78" s="8">
        <f t="shared" si="7"/>
        <v>7363.636363636364</v>
      </c>
      <c r="F78" s="12">
        <f t="shared" si="8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6"/>
        <v>2180</v>
      </c>
      <c r="E79" s="8">
        <f t="shared" si="7"/>
        <v>2181.818181818182</v>
      </c>
      <c r="F79" s="12">
        <f t="shared" si="8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6"/>
        <v>7550</v>
      </c>
      <c r="E80" s="8">
        <f t="shared" si="7"/>
        <v>7545.454545454545</v>
      </c>
      <c r="F80" s="12">
        <f t="shared" si="8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6"/>
        <v>5360</v>
      </c>
      <c r="E81" s="8">
        <f t="shared" si="7"/>
        <v>5363.636363636364</v>
      </c>
      <c r="F81" s="12">
        <f t="shared" si="8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6"/>
        <v>0</v>
      </c>
      <c r="E82" s="8">
        <f t="shared" si="7"/>
        <v>0</v>
      </c>
      <c r="F82" s="12" t="e">
        <f t="shared" si="8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6"/>
        <v>3230</v>
      </c>
      <c r="E83" s="8">
        <f t="shared" si="7"/>
        <v>3227.2727272727275</v>
      </c>
      <c r="F83" s="12">
        <f t="shared" si="8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6"/>
        <v>2270</v>
      </c>
      <c r="E84" s="8">
        <f t="shared" si="7"/>
        <v>2272.7272727272725</v>
      </c>
      <c r="F84" s="12">
        <f t="shared" si="8"/>
        <v>0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2500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6"/>
        <v>170</v>
      </c>
      <c r="E85" s="8">
        <f t="shared" si="7"/>
        <v>174.54545454545453</v>
      </c>
      <c r="F85" s="12">
        <f t="shared" si="8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6"/>
        <v>330</v>
      </c>
      <c r="E86" s="8">
        <f t="shared" si="7"/>
        <v>326.3636363636364</v>
      </c>
      <c r="F86" s="12">
        <f t="shared" si="8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6"/>
        <v>790</v>
      </c>
      <c r="E87" s="8">
        <f t="shared" si="7"/>
        <v>794.5454545454545</v>
      </c>
      <c r="F87" s="12">
        <f t="shared" si="8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6"/>
        <v>15700</v>
      </c>
      <c r="E88" s="8">
        <f t="shared" si="7"/>
        <v>15696.363636363636</v>
      </c>
      <c r="F88" s="12">
        <f t="shared" si="8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6"/>
        <v>1920</v>
      </c>
      <c r="E89" s="8">
        <f t="shared" si="7"/>
        <v>1920</v>
      </c>
      <c r="F89" s="12">
        <f t="shared" si="8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6"/>
        <v>11720</v>
      </c>
      <c r="E90" s="8">
        <f t="shared" si="7"/>
        <v>11720</v>
      </c>
      <c r="F90" s="12">
        <f t="shared" si="8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6"/>
        <v>150</v>
      </c>
      <c r="E91" s="8">
        <f t="shared" si="7"/>
        <v>150</v>
      </c>
      <c r="F91" s="12">
        <f t="shared" si="8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6"/>
        <v>500</v>
      </c>
      <c r="E92" s="8">
        <f t="shared" si="7"/>
        <v>500</v>
      </c>
      <c r="F92" s="12">
        <f t="shared" si="8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6"/>
        <v>600</v>
      </c>
      <c r="E93" s="8">
        <f t="shared" si="7"/>
        <v>600</v>
      </c>
      <c r="F93" s="12">
        <f t="shared" si="8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M80" sqref="M80"/>
      <selection pane="topRight" activeCell="M80" sqref="M80"/>
      <selection pane="bottomLeft" activeCell="M80" sqref="M80"/>
      <selection pane="bottomRight" activeCell="M80" sqref="M80"/>
    </sheetView>
  </sheetViews>
  <sheetFormatPr defaultColWidth="8.88671875" defaultRowHeight="13.5"/>
  <cols>
    <col min="1" max="1" width="8.77734375" style="14" customWidth="1"/>
    <col min="2" max="2" width="18.88671875" style="2" customWidth="1"/>
    <col min="3" max="3" width="5.10546875" style="2" customWidth="1"/>
    <col min="4" max="4" width="6.99609375" style="2" customWidth="1"/>
    <col min="5" max="5" width="8.6640625" style="2" hidden="1" customWidth="1"/>
    <col min="6" max="6" width="5.77734375" style="2" customWidth="1"/>
    <col min="7" max="17" width="6.99609375" style="2" customWidth="1"/>
    <col min="18" max="18" width="0" style="2" hidden="1" customWidth="1"/>
    <col min="19" max="16384" width="8.88671875" style="2" customWidth="1"/>
  </cols>
  <sheetData>
    <row r="1" spans="1:17" ht="26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15" customHeight="1">
      <c r="A3" s="4" t="s">
        <v>7</v>
      </c>
      <c r="B3" s="4" t="s">
        <v>8</v>
      </c>
      <c r="C3" s="5" t="s">
        <v>9</v>
      </c>
      <c r="D3" s="6"/>
      <c r="E3" s="6"/>
      <c r="F3" s="7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</row>
    <row r="4" spans="1:17" s="8" customFormat="1" ht="15" customHeight="1">
      <c r="A4" s="9"/>
      <c r="B4" s="9"/>
      <c r="C4" s="10" t="s">
        <v>21</v>
      </c>
      <c r="D4" s="10" t="s">
        <v>22</v>
      </c>
      <c r="E4" s="10" t="s">
        <v>22</v>
      </c>
      <c r="F4" s="10" t="s">
        <v>23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5" customHeight="1">
      <c r="A5" s="11" t="s">
        <v>24</v>
      </c>
      <c r="B5" s="8" t="s">
        <v>25</v>
      </c>
      <c r="C5" s="8">
        <v>43090</v>
      </c>
      <c r="D5" s="8">
        <f>ROUND(E5,-1)</f>
        <v>43090</v>
      </c>
      <c r="E5" s="8">
        <f>AVERAGE(G5:Q5)</f>
        <v>43090.90909090909</v>
      </c>
      <c r="F5" s="12">
        <f aca="true" t="shared" si="0" ref="F5:F36">D5/C5*100-100</f>
        <v>0</v>
      </c>
      <c r="G5" s="15">
        <v>41500</v>
      </c>
      <c r="H5" s="8">
        <v>43000</v>
      </c>
      <c r="I5" s="8">
        <v>41500</v>
      </c>
      <c r="J5" s="8">
        <v>41500</v>
      </c>
      <c r="K5" s="8">
        <v>41500</v>
      </c>
      <c r="L5" s="8">
        <v>46000</v>
      </c>
      <c r="M5" s="8">
        <v>43000</v>
      </c>
      <c r="N5" s="8">
        <v>48000</v>
      </c>
      <c r="O5" s="8">
        <v>42000</v>
      </c>
      <c r="P5" s="8">
        <v>47000</v>
      </c>
      <c r="Q5" s="8">
        <v>39000</v>
      </c>
    </row>
    <row r="6" spans="1:17" s="8" customFormat="1" ht="15" customHeight="1">
      <c r="A6" s="11" t="s">
        <v>26</v>
      </c>
      <c r="B6" s="8" t="s">
        <v>27</v>
      </c>
      <c r="C6" s="8">
        <v>2140</v>
      </c>
      <c r="D6" s="8">
        <f aca="true" t="shared" si="1" ref="D6:D36">ROUND(E6,-1)</f>
        <v>2140</v>
      </c>
      <c r="E6" s="8">
        <f aca="true" t="shared" si="2" ref="E6:E69">AVERAGE(G6:Q6)</f>
        <v>2140.909090909091</v>
      </c>
      <c r="F6" s="12">
        <f t="shared" si="0"/>
        <v>0</v>
      </c>
      <c r="G6" s="15">
        <v>1870</v>
      </c>
      <c r="H6" s="8">
        <v>2500</v>
      </c>
      <c r="I6" s="8">
        <v>2300</v>
      </c>
      <c r="J6" s="8">
        <v>2300</v>
      </c>
      <c r="K6" s="8">
        <v>2300</v>
      </c>
      <c r="L6" s="8">
        <v>2000</v>
      </c>
      <c r="M6" s="8">
        <v>2200</v>
      </c>
      <c r="N6" s="8">
        <v>1800</v>
      </c>
      <c r="O6" s="8">
        <v>1780</v>
      </c>
      <c r="P6" s="15">
        <v>2500</v>
      </c>
      <c r="Q6" s="8">
        <v>2000</v>
      </c>
    </row>
    <row r="7" spans="1:17" s="8" customFormat="1" ht="15" customHeight="1">
      <c r="A7" s="11" t="s">
        <v>28</v>
      </c>
      <c r="B7" s="8" t="s">
        <v>29</v>
      </c>
      <c r="C7" s="8">
        <v>8040</v>
      </c>
      <c r="D7" s="8">
        <f t="shared" si="1"/>
        <v>8040</v>
      </c>
      <c r="E7" s="8">
        <f t="shared" si="2"/>
        <v>8037.272727272727</v>
      </c>
      <c r="F7" s="12">
        <f t="shared" si="0"/>
        <v>0</v>
      </c>
      <c r="G7" s="15">
        <v>9460</v>
      </c>
      <c r="H7" s="8">
        <v>6250</v>
      </c>
      <c r="I7" s="8">
        <v>8600</v>
      </c>
      <c r="J7" s="8">
        <v>8400</v>
      </c>
      <c r="K7" s="8">
        <v>8400</v>
      </c>
      <c r="L7" s="8">
        <v>6500</v>
      </c>
      <c r="M7" s="8">
        <v>8500</v>
      </c>
      <c r="N7" s="8">
        <v>8000</v>
      </c>
      <c r="O7" s="8">
        <v>9000</v>
      </c>
      <c r="P7" s="8">
        <v>9000</v>
      </c>
      <c r="Q7" s="8">
        <v>6300</v>
      </c>
    </row>
    <row r="8" spans="1:17" s="8" customFormat="1" ht="15" customHeight="1">
      <c r="A8" s="11" t="s">
        <v>30</v>
      </c>
      <c r="B8" s="8" t="s">
        <v>31</v>
      </c>
      <c r="C8" s="8">
        <v>15570</v>
      </c>
      <c r="D8" s="8">
        <f t="shared" si="1"/>
        <v>15570</v>
      </c>
      <c r="E8" s="8">
        <f t="shared" si="2"/>
        <v>15572.727272727272</v>
      </c>
      <c r="F8" s="12">
        <f t="shared" si="0"/>
        <v>0</v>
      </c>
      <c r="G8" s="15">
        <v>13300</v>
      </c>
      <c r="H8" s="8">
        <v>15800</v>
      </c>
      <c r="I8" s="8">
        <v>15850</v>
      </c>
      <c r="J8" s="8">
        <v>13500</v>
      </c>
      <c r="K8" s="8">
        <v>13300</v>
      </c>
      <c r="L8" s="8">
        <v>16500</v>
      </c>
      <c r="M8" s="8">
        <v>16900</v>
      </c>
      <c r="N8" s="8">
        <v>16800</v>
      </c>
      <c r="O8" s="8">
        <v>17500</v>
      </c>
      <c r="P8" s="8">
        <v>15850</v>
      </c>
      <c r="Q8" s="8">
        <v>16000</v>
      </c>
    </row>
    <row r="9" spans="1:17" s="8" customFormat="1" ht="15" customHeight="1">
      <c r="A9" s="11" t="s">
        <v>32</v>
      </c>
      <c r="B9" s="8" t="s">
        <v>33</v>
      </c>
      <c r="C9" s="8">
        <v>6920</v>
      </c>
      <c r="D9" s="8">
        <f t="shared" si="1"/>
        <v>6920</v>
      </c>
      <c r="E9" s="8">
        <f t="shared" si="2"/>
        <v>6915.454545454545</v>
      </c>
      <c r="F9" s="12">
        <f t="shared" si="0"/>
        <v>0</v>
      </c>
      <c r="G9" s="15">
        <v>6670</v>
      </c>
      <c r="H9" s="8">
        <v>6700</v>
      </c>
      <c r="I9" s="8">
        <v>6650</v>
      </c>
      <c r="J9" s="8">
        <v>6750</v>
      </c>
      <c r="K9" s="8">
        <v>6700</v>
      </c>
      <c r="L9" s="8">
        <v>7000</v>
      </c>
      <c r="M9" s="8">
        <v>6900</v>
      </c>
      <c r="N9" s="8">
        <v>7000</v>
      </c>
      <c r="O9" s="8">
        <v>7500</v>
      </c>
      <c r="P9" s="8">
        <v>6700</v>
      </c>
      <c r="Q9" s="8">
        <v>7500</v>
      </c>
    </row>
    <row r="10" spans="1:17" s="8" customFormat="1" ht="15" customHeight="1">
      <c r="A10" s="11" t="s">
        <v>34</v>
      </c>
      <c r="B10" s="8" t="s">
        <v>35</v>
      </c>
      <c r="C10" s="8">
        <v>4320</v>
      </c>
      <c r="D10" s="8">
        <f t="shared" si="1"/>
        <v>4290</v>
      </c>
      <c r="E10" s="8">
        <f t="shared" si="2"/>
        <v>4290.909090909091</v>
      </c>
      <c r="F10" s="12">
        <f>D10/C10*100-100</f>
        <v>-0.6944444444444429</v>
      </c>
      <c r="G10" s="15">
        <v>3800</v>
      </c>
      <c r="H10" s="8">
        <v>4300</v>
      </c>
      <c r="I10" s="8">
        <v>2700</v>
      </c>
      <c r="J10" s="8">
        <v>2800</v>
      </c>
      <c r="K10" s="8">
        <v>3800</v>
      </c>
      <c r="L10" s="8">
        <v>6000</v>
      </c>
      <c r="M10" s="8">
        <v>4500</v>
      </c>
      <c r="N10" s="8">
        <v>3500</v>
      </c>
      <c r="O10" s="8">
        <v>5500</v>
      </c>
      <c r="P10" s="15">
        <v>5300</v>
      </c>
      <c r="Q10" s="8">
        <v>5000</v>
      </c>
    </row>
    <row r="11" spans="1:17" s="8" customFormat="1" ht="15" customHeight="1">
      <c r="A11" s="11" t="s">
        <v>36</v>
      </c>
      <c r="B11" s="8" t="s">
        <v>37</v>
      </c>
      <c r="C11" s="8">
        <v>1710</v>
      </c>
      <c r="D11" s="8">
        <f t="shared" si="1"/>
        <v>1720</v>
      </c>
      <c r="E11" s="8">
        <f t="shared" si="2"/>
        <v>1718.1818181818182</v>
      </c>
      <c r="F11" s="12">
        <f t="shared" si="0"/>
        <v>0.5847953216374151</v>
      </c>
      <c r="G11" s="15">
        <v>1500</v>
      </c>
      <c r="H11" s="8">
        <v>1500</v>
      </c>
      <c r="I11" s="8">
        <v>1800</v>
      </c>
      <c r="J11" s="8">
        <v>1400</v>
      </c>
      <c r="K11" s="8">
        <v>1500</v>
      </c>
      <c r="L11" s="8">
        <v>1800</v>
      </c>
      <c r="M11" s="8">
        <v>1600</v>
      </c>
      <c r="N11" s="8">
        <v>1600</v>
      </c>
      <c r="O11" s="8">
        <v>2000</v>
      </c>
      <c r="P11" s="8">
        <v>2200</v>
      </c>
      <c r="Q11" s="8">
        <v>2000</v>
      </c>
    </row>
    <row r="12" spans="1:17" s="8" customFormat="1" ht="15" customHeight="1">
      <c r="A12" s="11" t="s">
        <v>38</v>
      </c>
      <c r="B12" s="8" t="s">
        <v>39</v>
      </c>
      <c r="C12" s="8">
        <v>80000</v>
      </c>
      <c r="D12" s="8">
        <f t="shared" si="1"/>
        <v>80000</v>
      </c>
      <c r="E12" s="8">
        <f t="shared" si="2"/>
        <v>80000</v>
      </c>
      <c r="F12" s="12">
        <f t="shared" si="0"/>
        <v>0</v>
      </c>
      <c r="G12" s="15">
        <v>80000</v>
      </c>
      <c r="H12" s="8">
        <v>80000</v>
      </c>
      <c r="I12" s="8">
        <v>80000</v>
      </c>
      <c r="J12" s="8">
        <v>80000</v>
      </c>
      <c r="K12" s="8">
        <v>80000</v>
      </c>
      <c r="L12" s="8">
        <v>80000</v>
      </c>
      <c r="M12" s="8">
        <v>80000</v>
      </c>
      <c r="N12" s="8">
        <v>80000</v>
      </c>
      <c r="O12" s="8">
        <v>80000</v>
      </c>
      <c r="P12" s="8">
        <v>80000</v>
      </c>
      <c r="Q12" s="8">
        <v>80000</v>
      </c>
    </row>
    <row r="13" spans="1:17" s="8" customFormat="1" ht="15" customHeight="1">
      <c r="A13" s="11" t="s">
        <v>40</v>
      </c>
      <c r="B13" s="8" t="s">
        <v>41</v>
      </c>
      <c r="C13" s="8">
        <v>3590</v>
      </c>
      <c r="D13" s="8">
        <f t="shared" si="1"/>
        <v>3640</v>
      </c>
      <c r="E13" s="8">
        <f t="shared" si="2"/>
        <v>3636.3636363636365</v>
      </c>
      <c r="F13" s="12">
        <f t="shared" si="0"/>
        <v>1.3927576601671348</v>
      </c>
      <c r="G13" s="15">
        <v>3000</v>
      </c>
      <c r="H13" s="8">
        <v>3000</v>
      </c>
      <c r="I13" s="8">
        <v>4000</v>
      </c>
      <c r="J13" s="8">
        <v>4000</v>
      </c>
      <c r="K13" s="8">
        <v>4500</v>
      </c>
      <c r="L13" s="8">
        <v>5000</v>
      </c>
      <c r="M13" s="8">
        <v>3500</v>
      </c>
      <c r="N13" s="8">
        <v>3500</v>
      </c>
      <c r="O13" s="15">
        <v>3000</v>
      </c>
      <c r="P13" s="8">
        <v>2500</v>
      </c>
      <c r="Q13" s="8">
        <v>4000</v>
      </c>
    </row>
    <row r="14" spans="1:17" s="8" customFormat="1" ht="15" customHeight="1">
      <c r="A14" s="11" t="s">
        <v>42</v>
      </c>
      <c r="B14" s="8" t="s">
        <v>43</v>
      </c>
      <c r="C14" s="8">
        <v>2950</v>
      </c>
      <c r="D14" s="8">
        <f t="shared" si="1"/>
        <v>3050</v>
      </c>
      <c r="E14" s="8">
        <f t="shared" si="2"/>
        <v>3045.4545454545455</v>
      </c>
      <c r="F14" s="12">
        <f t="shared" si="0"/>
        <v>3.3898305084745743</v>
      </c>
      <c r="G14" s="15">
        <v>2000</v>
      </c>
      <c r="H14" s="8">
        <v>2500</v>
      </c>
      <c r="I14" s="8">
        <v>3000</v>
      </c>
      <c r="J14" s="8">
        <v>4000</v>
      </c>
      <c r="K14" s="8">
        <v>3000</v>
      </c>
      <c r="L14" s="8">
        <v>5000</v>
      </c>
      <c r="M14" s="8">
        <v>3000</v>
      </c>
      <c r="N14" s="8">
        <v>2000</v>
      </c>
      <c r="O14" s="8">
        <v>3000</v>
      </c>
      <c r="P14" s="8">
        <v>2500</v>
      </c>
      <c r="Q14" s="15">
        <v>3500</v>
      </c>
    </row>
    <row r="15" spans="1:17" s="8" customFormat="1" ht="15" customHeight="1">
      <c r="A15" s="11" t="s">
        <v>44</v>
      </c>
      <c r="B15" s="8" t="s">
        <v>45</v>
      </c>
      <c r="C15" s="8">
        <v>13230</v>
      </c>
      <c r="D15" s="8">
        <f t="shared" si="1"/>
        <v>13950</v>
      </c>
      <c r="E15" s="8">
        <f t="shared" si="2"/>
        <v>13954.545454545454</v>
      </c>
      <c r="F15" s="12">
        <f t="shared" si="0"/>
        <v>5.4421768707483125</v>
      </c>
      <c r="G15" s="15">
        <v>16000</v>
      </c>
      <c r="H15" s="8">
        <v>20000</v>
      </c>
      <c r="I15" s="8">
        <v>12000</v>
      </c>
      <c r="J15" s="8">
        <v>15000</v>
      </c>
      <c r="K15" s="8">
        <v>15000</v>
      </c>
      <c r="L15" s="8">
        <v>10000</v>
      </c>
      <c r="M15" s="8">
        <v>12500</v>
      </c>
      <c r="N15" s="8">
        <v>14000</v>
      </c>
      <c r="O15" s="8">
        <v>10000</v>
      </c>
      <c r="P15" s="8">
        <v>21000</v>
      </c>
      <c r="Q15" s="8">
        <v>8000</v>
      </c>
    </row>
    <row r="16" spans="1:17" s="8" customFormat="1" ht="15" customHeight="1">
      <c r="A16" s="11" t="s">
        <v>46</v>
      </c>
      <c r="B16" s="8" t="s">
        <v>47</v>
      </c>
      <c r="C16" s="8">
        <v>5640</v>
      </c>
      <c r="D16" s="8">
        <f t="shared" si="1"/>
        <v>5640</v>
      </c>
      <c r="E16" s="8">
        <f t="shared" si="2"/>
        <v>5636.363636363636</v>
      </c>
      <c r="F16" s="12">
        <f t="shared" si="0"/>
        <v>0</v>
      </c>
      <c r="G16" s="15">
        <v>5000</v>
      </c>
      <c r="H16" s="8">
        <v>5000</v>
      </c>
      <c r="I16" s="8">
        <v>5000</v>
      </c>
      <c r="J16" s="8">
        <v>6000</v>
      </c>
      <c r="K16" s="8">
        <v>6000</v>
      </c>
      <c r="L16" s="8">
        <v>7000</v>
      </c>
      <c r="M16" s="8">
        <v>5500</v>
      </c>
      <c r="N16" s="8">
        <v>5500</v>
      </c>
      <c r="O16" s="8">
        <v>5000</v>
      </c>
      <c r="P16" s="8">
        <v>7000</v>
      </c>
      <c r="Q16" s="8">
        <v>5000</v>
      </c>
    </row>
    <row r="17" spans="1:17" s="8" customFormat="1" ht="15" customHeight="1">
      <c r="A17" s="11" t="s">
        <v>48</v>
      </c>
      <c r="B17" s="8" t="s">
        <v>49</v>
      </c>
      <c r="C17" s="8">
        <v>760</v>
      </c>
      <c r="D17" s="8">
        <f t="shared" si="1"/>
        <v>660</v>
      </c>
      <c r="E17" s="8">
        <f t="shared" si="2"/>
        <v>659.0909090909091</v>
      </c>
      <c r="F17" s="12">
        <f>D17/C17*100-100</f>
        <v>-13.157894736842096</v>
      </c>
      <c r="G17" s="15">
        <v>600</v>
      </c>
      <c r="H17" s="8">
        <v>500</v>
      </c>
      <c r="I17" s="8">
        <v>600</v>
      </c>
      <c r="J17" s="8">
        <v>800</v>
      </c>
      <c r="K17" s="8">
        <v>800</v>
      </c>
      <c r="L17" s="8">
        <v>600</v>
      </c>
      <c r="M17" s="8">
        <v>500</v>
      </c>
      <c r="N17" s="8">
        <v>550</v>
      </c>
      <c r="O17" s="8">
        <v>500</v>
      </c>
      <c r="P17" s="8">
        <v>800</v>
      </c>
      <c r="Q17" s="8">
        <v>1000</v>
      </c>
    </row>
    <row r="18" spans="1:17" s="8" customFormat="1" ht="15" customHeight="1">
      <c r="A18" s="11" t="s">
        <v>50</v>
      </c>
      <c r="B18" s="8" t="s">
        <v>51</v>
      </c>
      <c r="C18" s="8">
        <v>1180</v>
      </c>
      <c r="D18" s="8">
        <f t="shared" si="1"/>
        <v>1140</v>
      </c>
      <c r="E18" s="8">
        <f t="shared" si="2"/>
        <v>1136.3636363636363</v>
      </c>
      <c r="F18" s="12">
        <f t="shared" si="0"/>
        <v>-3.3898305084745743</v>
      </c>
      <c r="G18" s="15">
        <v>1300</v>
      </c>
      <c r="H18" s="8">
        <v>550</v>
      </c>
      <c r="I18" s="8">
        <v>1300</v>
      </c>
      <c r="J18" s="8">
        <v>1000</v>
      </c>
      <c r="K18" s="8">
        <v>900</v>
      </c>
      <c r="L18" s="8">
        <v>1000</v>
      </c>
      <c r="M18" s="8">
        <v>1000</v>
      </c>
      <c r="N18" s="8">
        <v>950</v>
      </c>
      <c r="O18" s="8">
        <v>2000</v>
      </c>
      <c r="P18" s="8">
        <v>1500</v>
      </c>
      <c r="Q18" s="8">
        <v>1000</v>
      </c>
    </row>
    <row r="19" spans="1:17" s="8" customFormat="1" ht="15" customHeight="1">
      <c r="A19" s="11" t="s">
        <v>52</v>
      </c>
      <c r="B19" s="8" t="s">
        <v>53</v>
      </c>
      <c r="C19" s="8">
        <v>1180</v>
      </c>
      <c r="D19" s="8">
        <f t="shared" si="1"/>
        <v>1140</v>
      </c>
      <c r="E19" s="8">
        <f t="shared" si="2"/>
        <v>1136.3636363636363</v>
      </c>
      <c r="F19" s="12">
        <f t="shared" si="0"/>
        <v>-3.3898305084745743</v>
      </c>
      <c r="G19" s="15">
        <v>800</v>
      </c>
      <c r="H19" s="8">
        <v>900</v>
      </c>
      <c r="I19" s="8">
        <v>1500</v>
      </c>
      <c r="J19" s="8">
        <v>1000</v>
      </c>
      <c r="K19" s="8">
        <v>1000</v>
      </c>
      <c r="L19" s="8">
        <v>2000</v>
      </c>
      <c r="M19" s="8">
        <v>1000</v>
      </c>
      <c r="N19" s="8">
        <v>500</v>
      </c>
      <c r="O19" s="8">
        <v>1000</v>
      </c>
      <c r="P19" s="8">
        <v>800</v>
      </c>
      <c r="Q19" s="8">
        <v>2000</v>
      </c>
    </row>
    <row r="20" spans="1:17" s="8" customFormat="1" ht="15" customHeight="1">
      <c r="A20" s="11" t="s">
        <v>54</v>
      </c>
      <c r="B20" s="8" t="s">
        <v>55</v>
      </c>
      <c r="C20" s="8">
        <v>1560</v>
      </c>
      <c r="D20" s="8">
        <f t="shared" si="1"/>
        <v>1520</v>
      </c>
      <c r="E20" s="8">
        <f t="shared" si="2"/>
        <v>1518.1818181818182</v>
      </c>
      <c r="F20" s="12">
        <f t="shared" si="0"/>
        <v>-2.564102564102569</v>
      </c>
      <c r="G20" s="15">
        <v>1300</v>
      </c>
      <c r="H20" s="8">
        <v>1000</v>
      </c>
      <c r="I20" s="8">
        <v>2000</v>
      </c>
      <c r="J20" s="8">
        <v>1000</v>
      </c>
      <c r="K20" s="8">
        <v>1000</v>
      </c>
      <c r="L20" s="8">
        <v>1500</v>
      </c>
      <c r="M20" s="8">
        <v>1800</v>
      </c>
      <c r="N20" s="15">
        <v>2500</v>
      </c>
      <c r="O20" s="8">
        <v>1300</v>
      </c>
      <c r="P20" s="8">
        <v>1300</v>
      </c>
      <c r="Q20" s="8">
        <v>2000</v>
      </c>
    </row>
    <row r="21" spans="1:17" s="8" customFormat="1" ht="15" customHeight="1">
      <c r="A21" s="11" t="s">
        <v>56</v>
      </c>
      <c r="B21" s="8" t="s">
        <v>57</v>
      </c>
      <c r="C21" s="8">
        <v>15820</v>
      </c>
      <c r="D21" s="8">
        <f t="shared" si="1"/>
        <v>15730</v>
      </c>
      <c r="E21" s="8">
        <f t="shared" si="2"/>
        <v>15727.272727272728</v>
      </c>
      <c r="F21" s="12">
        <f t="shared" si="0"/>
        <v>-0.5689001264222497</v>
      </c>
      <c r="G21" s="15">
        <v>20000</v>
      </c>
      <c r="H21" s="8">
        <v>15000</v>
      </c>
      <c r="I21" s="8">
        <v>13000</v>
      </c>
      <c r="J21" s="8">
        <v>10000</v>
      </c>
      <c r="K21" s="8">
        <v>15000</v>
      </c>
      <c r="L21" s="15">
        <v>10000</v>
      </c>
      <c r="M21" s="8">
        <v>17000</v>
      </c>
      <c r="N21" s="8">
        <v>12000</v>
      </c>
      <c r="O21" s="8">
        <v>20000</v>
      </c>
      <c r="P21" s="15">
        <v>20000</v>
      </c>
      <c r="Q21" s="8">
        <v>21000</v>
      </c>
    </row>
    <row r="22" spans="1:17" s="8" customFormat="1" ht="15" customHeight="1">
      <c r="A22" s="11" t="s">
        <v>58</v>
      </c>
      <c r="B22" s="8" t="s">
        <v>59</v>
      </c>
      <c r="C22" s="8">
        <v>20550</v>
      </c>
      <c r="D22" s="8">
        <f t="shared" si="1"/>
        <v>20820</v>
      </c>
      <c r="E22" s="8">
        <f t="shared" si="2"/>
        <v>20818.18181818182</v>
      </c>
      <c r="F22" s="12">
        <f t="shared" si="0"/>
        <v>1.3138686131386947</v>
      </c>
      <c r="G22" s="15">
        <v>20000</v>
      </c>
      <c r="H22" s="8">
        <v>20000</v>
      </c>
      <c r="I22" s="8">
        <v>20000</v>
      </c>
      <c r="J22" s="8">
        <v>25000</v>
      </c>
      <c r="K22" s="8">
        <v>25000</v>
      </c>
      <c r="L22" s="8">
        <v>20000</v>
      </c>
      <c r="M22" s="8">
        <v>20000</v>
      </c>
      <c r="N22" s="8">
        <v>13000</v>
      </c>
      <c r="O22" s="8">
        <v>23000</v>
      </c>
      <c r="P22" s="8">
        <v>25000</v>
      </c>
      <c r="Q22" s="8">
        <v>18000</v>
      </c>
    </row>
    <row r="23" spans="1:17" s="8" customFormat="1" ht="15" customHeight="1">
      <c r="A23" s="11" t="s">
        <v>60</v>
      </c>
      <c r="B23" s="8" t="s">
        <v>61</v>
      </c>
      <c r="C23" s="8">
        <v>5360</v>
      </c>
      <c r="D23" s="8">
        <f t="shared" si="1"/>
        <v>5360</v>
      </c>
      <c r="E23" s="8">
        <f t="shared" si="2"/>
        <v>5363.636363636364</v>
      </c>
      <c r="F23" s="12">
        <f t="shared" si="0"/>
        <v>0</v>
      </c>
      <c r="G23" s="15">
        <v>4000</v>
      </c>
      <c r="H23" s="8">
        <v>3000</v>
      </c>
      <c r="I23" s="8">
        <v>7000</v>
      </c>
      <c r="J23" s="8">
        <v>6000</v>
      </c>
      <c r="K23" s="8">
        <v>8000</v>
      </c>
      <c r="L23" s="8">
        <v>8000</v>
      </c>
      <c r="M23" s="8">
        <v>5000</v>
      </c>
      <c r="N23" s="8">
        <v>3000</v>
      </c>
      <c r="O23" s="8">
        <v>5000</v>
      </c>
      <c r="P23" s="8">
        <v>6000</v>
      </c>
      <c r="Q23" s="8">
        <v>4000</v>
      </c>
    </row>
    <row r="24" spans="1:17" s="8" customFormat="1" ht="15" customHeight="1">
      <c r="A24" s="11" t="s">
        <v>62</v>
      </c>
      <c r="B24" s="8" t="s">
        <v>63</v>
      </c>
      <c r="C24" s="8">
        <v>4270</v>
      </c>
      <c r="D24" s="8">
        <f t="shared" si="1"/>
        <v>4500</v>
      </c>
      <c r="E24" s="8">
        <f t="shared" si="2"/>
        <v>4500</v>
      </c>
      <c r="F24" s="12">
        <f t="shared" si="0"/>
        <v>5.386416861826703</v>
      </c>
      <c r="G24" s="15">
        <v>4000</v>
      </c>
      <c r="H24" s="8">
        <v>5000</v>
      </c>
      <c r="J24" s="8">
        <v>2000</v>
      </c>
      <c r="K24" s="15">
        <v>5000</v>
      </c>
      <c r="L24" s="8">
        <v>2500</v>
      </c>
      <c r="M24" s="15">
        <v>5700</v>
      </c>
      <c r="N24" s="8">
        <v>6800</v>
      </c>
      <c r="O24" s="8">
        <v>6000</v>
      </c>
      <c r="P24" s="8">
        <v>5500</v>
      </c>
      <c r="Q24" s="15">
        <v>2500</v>
      </c>
    </row>
    <row r="25" spans="1:17" s="8" customFormat="1" ht="15" customHeight="1">
      <c r="A25" s="11" t="s">
        <v>64</v>
      </c>
      <c r="B25" s="8" t="s">
        <v>65</v>
      </c>
      <c r="C25" s="8">
        <v>7150</v>
      </c>
      <c r="D25" s="8">
        <f t="shared" si="1"/>
        <v>7150</v>
      </c>
      <c r="E25" s="8">
        <f t="shared" si="2"/>
        <v>7154.545454545455</v>
      </c>
      <c r="F25" s="12">
        <f t="shared" si="0"/>
        <v>0</v>
      </c>
      <c r="G25" s="15">
        <v>6000</v>
      </c>
      <c r="H25" s="8">
        <v>6000</v>
      </c>
      <c r="I25" s="8">
        <v>7000</v>
      </c>
      <c r="J25" s="8">
        <v>6500</v>
      </c>
      <c r="K25" s="8">
        <v>7000</v>
      </c>
      <c r="L25" s="8">
        <v>10000</v>
      </c>
      <c r="M25" s="8">
        <v>6500</v>
      </c>
      <c r="N25" s="8">
        <v>7200</v>
      </c>
      <c r="O25" s="8">
        <v>7000</v>
      </c>
      <c r="P25" s="8">
        <v>8500</v>
      </c>
      <c r="Q25" s="8">
        <v>7000</v>
      </c>
    </row>
    <row r="26" spans="1:17" s="8" customFormat="1" ht="15" customHeight="1">
      <c r="A26" s="11" t="s">
        <v>66</v>
      </c>
      <c r="B26" s="8" t="s">
        <v>67</v>
      </c>
      <c r="C26" s="8">
        <v>3650</v>
      </c>
      <c r="D26" s="8">
        <f t="shared" si="1"/>
        <v>3820</v>
      </c>
      <c r="E26" s="8">
        <f t="shared" si="2"/>
        <v>3818.181818181818</v>
      </c>
      <c r="F26" s="12">
        <f t="shared" si="0"/>
        <v>4.657534246575338</v>
      </c>
      <c r="G26" s="15">
        <v>3500</v>
      </c>
      <c r="H26" s="8">
        <v>4000</v>
      </c>
      <c r="I26" s="8">
        <v>2500</v>
      </c>
      <c r="J26" s="8">
        <v>2000</v>
      </c>
      <c r="K26" s="8">
        <v>3500</v>
      </c>
      <c r="L26" s="8">
        <v>5200</v>
      </c>
      <c r="M26" s="8">
        <v>5500</v>
      </c>
      <c r="N26" s="8">
        <v>4500</v>
      </c>
      <c r="O26" s="8">
        <v>4000</v>
      </c>
      <c r="P26" s="8">
        <v>4600</v>
      </c>
      <c r="Q26" s="8">
        <v>2700</v>
      </c>
    </row>
    <row r="27" spans="1:17" s="8" customFormat="1" ht="15" customHeight="1">
      <c r="A27" s="11" t="s">
        <v>68</v>
      </c>
      <c r="B27" s="8" t="s">
        <v>69</v>
      </c>
      <c r="C27" s="8">
        <v>940</v>
      </c>
      <c r="D27" s="8">
        <f t="shared" si="1"/>
        <v>940</v>
      </c>
      <c r="E27" s="8">
        <f t="shared" si="2"/>
        <v>940.9090909090909</v>
      </c>
      <c r="F27" s="12">
        <f t="shared" si="0"/>
        <v>0</v>
      </c>
      <c r="G27" s="15">
        <v>1000</v>
      </c>
      <c r="H27" s="8">
        <v>1000</v>
      </c>
      <c r="I27" s="8">
        <v>1000</v>
      </c>
      <c r="J27" s="8">
        <v>900</v>
      </c>
      <c r="K27" s="8">
        <v>1000</v>
      </c>
      <c r="L27" s="8">
        <v>850</v>
      </c>
      <c r="M27" s="8">
        <v>960</v>
      </c>
      <c r="N27" s="8">
        <v>940</v>
      </c>
      <c r="O27" s="8">
        <v>890</v>
      </c>
      <c r="P27" s="8">
        <v>950</v>
      </c>
      <c r="Q27" s="8">
        <v>860</v>
      </c>
    </row>
    <row r="28" spans="1:17" s="8" customFormat="1" ht="15" customHeight="1">
      <c r="A28" s="11" t="s">
        <v>70</v>
      </c>
      <c r="B28" s="8" t="s">
        <v>71</v>
      </c>
      <c r="C28" s="8">
        <v>1250</v>
      </c>
      <c r="D28" s="8">
        <f t="shared" si="1"/>
        <v>1250</v>
      </c>
      <c r="E28" s="8">
        <f t="shared" si="2"/>
        <v>1245.4545454545455</v>
      </c>
      <c r="F28" s="12">
        <f t="shared" si="0"/>
        <v>0</v>
      </c>
      <c r="G28" s="15">
        <v>1400</v>
      </c>
      <c r="H28" s="8">
        <v>1300</v>
      </c>
      <c r="I28" s="8">
        <v>1300</v>
      </c>
      <c r="J28" s="8">
        <v>1250</v>
      </c>
      <c r="K28" s="8">
        <v>1300</v>
      </c>
      <c r="L28" s="8">
        <v>1250</v>
      </c>
      <c r="M28" s="8">
        <v>1200</v>
      </c>
      <c r="N28" s="8">
        <v>1150</v>
      </c>
      <c r="O28" s="8">
        <v>1100</v>
      </c>
      <c r="P28" s="8">
        <v>1250</v>
      </c>
      <c r="Q28" s="8">
        <v>1200</v>
      </c>
    </row>
    <row r="29" spans="1:17" s="8" customFormat="1" ht="15" customHeight="1">
      <c r="A29" s="11" t="s">
        <v>72</v>
      </c>
      <c r="B29" s="8" t="s">
        <v>73</v>
      </c>
      <c r="C29" s="8">
        <v>7590</v>
      </c>
      <c r="D29" s="8">
        <f t="shared" si="1"/>
        <v>7590</v>
      </c>
      <c r="E29" s="8">
        <f t="shared" si="2"/>
        <v>7594.545454545455</v>
      </c>
      <c r="F29" s="12">
        <f t="shared" si="0"/>
        <v>0</v>
      </c>
      <c r="G29" s="15">
        <v>8000</v>
      </c>
      <c r="H29" s="8">
        <v>8000</v>
      </c>
      <c r="I29" s="8">
        <v>7000</v>
      </c>
      <c r="J29" s="8">
        <v>7100</v>
      </c>
      <c r="K29" s="8">
        <v>7100</v>
      </c>
      <c r="L29" s="8">
        <v>7800</v>
      </c>
      <c r="M29" s="8">
        <v>7890</v>
      </c>
      <c r="N29" s="8">
        <v>7600</v>
      </c>
      <c r="O29" s="8">
        <v>7250</v>
      </c>
      <c r="P29" s="8">
        <v>8000</v>
      </c>
      <c r="Q29" s="8">
        <v>7800</v>
      </c>
    </row>
    <row r="30" spans="1:17" s="8" customFormat="1" ht="15" customHeight="1">
      <c r="A30" s="11" t="s">
        <v>74</v>
      </c>
      <c r="B30" s="8" t="s">
        <v>75</v>
      </c>
      <c r="C30" s="8">
        <v>1130</v>
      </c>
      <c r="D30" s="8">
        <f t="shared" si="1"/>
        <v>1130</v>
      </c>
      <c r="E30" s="8">
        <f t="shared" si="2"/>
        <v>1125.4545454545455</v>
      </c>
      <c r="F30" s="12">
        <f t="shared" si="0"/>
        <v>0</v>
      </c>
      <c r="G30" s="15">
        <v>800</v>
      </c>
      <c r="H30" s="8">
        <v>1000</v>
      </c>
      <c r="I30" s="8">
        <v>800</v>
      </c>
      <c r="J30" s="8">
        <v>1000</v>
      </c>
      <c r="K30" s="8">
        <v>1000</v>
      </c>
      <c r="L30" s="8">
        <v>1000</v>
      </c>
      <c r="M30" s="8">
        <v>1480</v>
      </c>
      <c r="N30" s="8">
        <v>1500</v>
      </c>
      <c r="O30" s="8">
        <v>1000</v>
      </c>
      <c r="P30" s="8">
        <v>1800</v>
      </c>
      <c r="Q30" s="8">
        <v>1000</v>
      </c>
    </row>
    <row r="31" spans="1:17" s="8" customFormat="1" ht="15" customHeight="1">
      <c r="A31" s="11" t="s">
        <v>76</v>
      </c>
      <c r="B31" s="8" t="s">
        <v>77</v>
      </c>
      <c r="C31" s="8">
        <v>5210</v>
      </c>
      <c r="D31" s="8">
        <f t="shared" si="1"/>
        <v>5210</v>
      </c>
      <c r="E31" s="8">
        <f t="shared" si="2"/>
        <v>5207.272727272727</v>
      </c>
      <c r="F31" s="12">
        <f t="shared" si="0"/>
        <v>0</v>
      </c>
      <c r="G31" s="15">
        <v>4770</v>
      </c>
      <c r="H31" s="8">
        <v>5300</v>
      </c>
      <c r="I31" s="8">
        <v>5000</v>
      </c>
      <c r="J31" s="8">
        <v>5200</v>
      </c>
      <c r="K31" s="8">
        <v>4500</v>
      </c>
      <c r="L31" s="8">
        <v>4800</v>
      </c>
      <c r="M31" s="8">
        <v>4800</v>
      </c>
      <c r="N31" s="8">
        <v>6800</v>
      </c>
      <c r="O31" s="8">
        <v>5800</v>
      </c>
      <c r="P31" s="8">
        <v>5350</v>
      </c>
      <c r="Q31" s="8">
        <v>4960</v>
      </c>
    </row>
    <row r="32" spans="1:17" s="8" customFormat="1" ht="15" customHeight="1">
      <c r="A32" s="11" t="s">
        <v>78</v>
      </c>
      <c r="B32" s="8" t="s">
        <v>79</v>
      </c>
      <c r="C32" s="8">
        <v>3550</v>
      </c>
      <c r="D32" s="8">
        <f t="shared" si="1"/>
        <v>3550</v>
      </c>
      <c r="E32" s="8">
        <f t="shared" si="2"/>
        <v>3545.4545454545455</v>
      </c>
      <c r="F32" s="12">
        <f t="shared" si="0"/>
        <v>0</v>
      </c>
      <c r="G32" s="15">
        <v>4200</v>
      </c>
      <c r="H32" s="8">
        <v>3800</v>
      </c>
      <c r="I32" s="8">
        <v>3800</v>
      </c>
      <c r="J32" s="8">
        <v>3200</v>
      </c>
      <c r="K32" s="8">
        <v>3300</v>
      </c>
      <c r="L32" s="8">
        <v>3300</v>
      </c>
      <c r="M32" s="8">
        <v>2950</v>
      </c>
      <c r="N32" s="8">
        <v>3800</v>
      </c>
      <c r="O32" s="8">
        <v>3750</v>
      </c>
      <c r="P32" s="8">
        <v>3700</v>
      </c>
      <c r="Q32" s="8">
        <v>3200</v>
      </c>
    </row>
    <row r="33" spans="1:17" s="8" customFormat="1" ht="15" customHeight="1">
      <c r="A33" s="11" t="s">
        <v>80</v>
      </c>
      <c r="B33" s="8" t="s">
        <v>81</v>
      </c>
      <c r="C33" s="8">
        <v>990</v>
      </c>
      <c r="D33" s="8">
        <f t="shared" si="1"/>
        <v>990</v>
      </c>
      <c r="E33" s="8">
        <f t="shared" si="2"/>
        <v>989.0909090909091</v>
      </c>
      <c r="F33" s="12">
        <f t="shared" si="0"/>
        <v>0</v>
      </c>
      <c r="G33" s="15">
        <v>1000</v>
      </c>
      <c r="H33" s="8">
        <v>1000</v>
      </c>
      <c r="I33" s="8">
        <v>1000</v>
      </c>
      <c r="J33" s="8">
        <v>1000</v>
      </c>
      <c r="K33" s="8">
        <v>1050</v>
      </c>
      <c r="L33" s="8">
        <v>1000</v>
      </c>
      <c r="M33" s="8">
        <v>930</v>
      </c>
      <c r="N33" s="8">
        <v>900</v>
      </c>
      <c r="O33" s="8">
        <v>1000</v>
      </c>
      <c r="P33" s="8">
        <v>1000</v>
      </c>
      <c r="Q33" s="8">
        <v>1000</v>
      </c>
    </row>
    <row r="34" spans="1:17" s="8" customFormat="1" ht="15" customHeight="1">
      <c r="A34" s="11" t="s">
        <v>82</v>
      </c>
      <c r="B34" s="8" t="s">
        <v>83</v>
      </c>
      <c r="C34" s="8">
        <v>4730</v>
      </c>
      <c r="D34" s="8">
        <f t="shared" si="1"/>
        <v>4730</v>
      </c>
      <c r="E34" s="8">
        <f t="shared" si="2"/>
        <v>4727.272727272727</v>
      </c>
      <c r="F34" s="12">
        <f t="shared" si="0"/>
        <v>0</v>
      </c>
      <c r="G34" s="15">
        <v>5000</v>
      </c>
      <c r="H34" s="8">
        <v>4000</v>
      </c>
      <c r="I34" s="8">
        <v>4000</v>
      </c>
      <c r="J34" s="8">
        <v>4000</v>
      </c>
      <c r="K34" s="8">
        <v>4000</v>
      </c>
      <c r="L34" s="8">
        <v>5000</v>
      </c>
      <c r="M34" s="8">
        <v>5000</v>
      </c>
      <c r="N34" s="8">
        <v>5000</v>
      </c>
      <c r="O34" s="8">
        <v>5000</v>
      </c>
      <c r="P34" s="8">
        <v>6000</v>
      </c>
      <c r="Q34" s="8">
        <v>5000</v>
      </c>
    </row>
    <row r="35" spans="1:17" s="8" customFormat="1" ht="15" customHeight="1">
      <c r="A35" s="11" t="s">
        <v>84</v>
      </c>
      <c r="B35" s="8" t="s">
        <v>85</v>
      </c>
      <c r="C35" s="8">
        <v>4730</v>
      </c>
      <c r="D35" s="8">
        <f t="shared" si="1"/>
        <v>4730</v>
      </c>
      <c r="E35" s="8">
        <f t="shared" si="2"/>
        <v>4727.272727272727</v>
      </c>
      <c r="F35" s="12">
        <f t="shared" si="0"/>
        <v>0</v>
      </c>
      <c r="G35" s="15">
        <v>5000</v>
      </c>
      <c r="H35" s="8">
        <v>4000</v>
      </c>
      <c r="I35" s="8">
        <v>4500</v>
      </c>
      <c r="J35" s="8">
        <v>4500</v>
      </c>
      <c r="K35" s="8">
        <v>4000</v>
      </c>
      <c r="L35" s="8">
        <v>5000</v>
      </c>
      <c r="M35" s="8">
        <v>5000</v>
      </c>
      <c r="N35" s="8">
        <v>5000</v>
      </c>
      <c r="O35" s="8">
        <v>5000</v>
      </c>
      <c r="P35" s="8">
        <v>5000</v>
      </c>
      <c r="Q35" s="8">
        <v>5000</v>
      </c>
    </row>
    <row r="36" spans="1:17" s="8" customFormat="1" ht="15" customHeight="1">
      <c r="A36" s="11" t="s">
        <v>86</v>
      </c>
      <c r="B36" s="8" t="s">
        <v>85</v>
      </c>
      <c r="C36" s="8">
        <v>3590</v>
      </c>
      <c r="D36" s="8">
        <f t="shared" si="1"/>
        <v>3590</v>
      </c>
      <c r="E36" s="8">
        <f t="shared" si="2"/>
        <v>3590.909090909091</v>
      </c>
      <c r="F36" s="12">
        <f t="shared" si="0"/>
        <v>0</v>
      </c>
      <c r="G36" s="15">
        <v>3000</v>
      </c>
      <c r="H36" s="8">
        <v>3500</v>
      </c>
      <c r="I36" s="8">
        <v>3500</v>
      </c>
      <c r="J36" s="8">
        <v>3500</v>
      </c>
      <c r="K36" s="8">
        <v>4000</v>
      </c>
      <c r="L36" s="8">
        <v>4000</v>
      </c>
      <c r="M36" s="8">
        <v>3500</v>
      </c>
      <c r="N36" s="8">
        <v>3500</v>
      </c>
      <c r="O36" s="8">
        <v>4000</v>
      </c>
      <c r="P36" s="8">
        <v>4000</v>
      </c>
      <c r="Q36" s="8">
        <v>3000</v>
      </c>
    </row>
    <row r="37" spans="1:17" s="8" customFormat="1" ht="15" customHeight="1">
      <c r="A37" s="11" t="s">
        <v>87</v>
      </c>
      <c r="B37" s="8" t="s">
        <v>85</v>
      </c>
      <c r="C37" s="8">
        <v>4640</v>
      </c>
      <c r="D37" s="8">
        <f aca="true" t="shared" si="3" ref="D37:D68">ROUND(E37,-1)</f>
        <v>4640</v>
      </c>
      <c r="E37" s="8">
        <f t="shared" si="2"/>
        <v>4636.363636363636</v>
      </c>
      <c r="F37" s="12">
        <f aca="true" t="shared" si="4" ref="F37:F68">D37/C37*100-100</f>
        <v>0</v>
      </c>
      <c r="G37" s="15">
        <v>5000</v>
      </c>
      <c r="H37" s="8">
        <v>5000</v>
      </c>
      <c r="I37" s="8">
        <v>4000</v>
      </c>
      <c r="J37" s="8">
        <v>4000</v>
      </c>
      <c r="K37" s="8">
        <v>4000</v>
      </c>
      <c r="L37" s="8">
        <v>5000</v>
      </c>
      <c r="M37" s="8">
        <v>5000</v>
      </c>
      <c r="N37" s="8">
        <v>5000</v>
      </c>
      <c r="O37" s="8">
        <v>5000</v>
      </c>
      <c r="P37" s="8">
        <v>5000</v>
      </c>
      <c r="Q37" s="8">
        <v>4000</v>
      </c>
    </row>
    <row r="38" spans="1:17" s="8" customFormat="1" ht="15" customHeight="1">
      <c r="A38" s="11" t="s">
        <v>88</v>
      </c>
      <c r="B38" s="8" t="s">
        <v>89</v>
      </c>
      <c r="C38" s="8">
        <v>7000</v>
      </c>
      <c r="D38" s="8">
        <f t="shared" si="3"/>
        <v>7000</v>
      </c>
      <c r="E38" s="8">
        <f t="shared" si="2"/>
        <v>7000</v>
      </c>
      <c r="F38" s="12">
        <f t="shared" si="4"/>
        <v>0</v>
      </c>
      <c r="G38" s="15">
        <v>7000</v>
      </c>
      <c r="H38" s="8">
        <v>7000</v>
      </c>
      <c r="I38" s="8">
        <v>7500</v>
      </c>
      <c r="J38" s="8">
        <v>7500</v>
      </c>
      <c r="K38" s="8">
        <v>6000</v>
      </c>
      <c r="L38" s="8">
        <v>6000</v>
      </c>
      <c r="M38" s="8">
        <v>7000</v>
      </c>
      <c r="N38" s="8">
        <v>7000</v>
      </c>
      <c r="O38" s="8">
        <v>7000</v>
      </c>
      <c r="P38" s="8">
        <v>8000</v>
      </c>
      <c r="Q38" s="8">
        <v>7000</v>
      </c>
    </row>
    <row r="39" spans="1:17" s="8" customFormat="1" ht="15" customHeight="1">
      <c r="A39" s="11" t="s">
        <v>90</v>
      </c>
      <c r="B39" s="8" t="s">
        <v>91</v>
      </c>
      <c r="C39" s="8">
        <v>3820</v>
      </c>
      <c r="D39" s="8">
        <f t="shared" si="3"/>
        <v>3820</v>
      </c>
      <c r="E39" s="8">
        <f t="shared" si="2"/>
        <v>3818.181818181818</v>
      </c>
      <c r="F39" s="12">
        <f t="shared" si="4"/>
        <v>0</v>
      </c>
      <c r="G39" s="15">
        <v>4000</v>
      </c>
      <c r="H39" s="8">
        <v>3500</v>
      </c>
      <c r="I39" s="8">
        <v>4000</v>
      </c>
      <c r="J39" s="8">
        <v>3500</v>
      </c>
      <c r="K39" s="8">
        <v>4000</v>
      </c>
      <c r="L39" s="8">
        <v>5000</v>
      </c>
      <c r="M39" s="8">
        <v>3500</v>
      </c>
      <c r="N39" s="8">
        <v>3500</v>
      </c>
      <c r="O39" s="8">
        <v>4000</v>
      </c>
      <c r="P39" s="8">
        <v>4000</v>
      </c>
      <c r="Q39" s="8">
        <v>3000</v>
      </c>
    </row>
    <row r="40" spans="1:17" s="8" customFormat="1" ht="15" customHeight="1">
      <c r="A40" s="11" t="s">
        <v>92</v>
      </c>
      <c r="B40" s="8" t="s">
        <v>85</v>
      </c>
      <c r="C40" s="8">
        <v>3860</v>
      </c>
      <c r="D40" s="8">
        <f t="shared" si="3"/>
        <v>3860</v>
      </c>
      <c r="E40" s="8">
        <f t="shared" si="2"/>
        <v>3863.6363636363635</v>
      </c>
      <c r="F40" s="12">
        <f t="shared" si="4"/>
        <v>0</v>
      </c>
      <c r="G40" s="15">
        <v>4000</v>
      </c>
      <c r="H40" s="8">
        <v>3500</v>
      </c>
      <c r="I40" s="8">
        <v>4000</v>
      </c>
      <c r="J40" s="8">
        <v>3500</v>
      </c>
      <c r="K40" s="8">
        <v>4000</v>
      </c>
      <c r="L40" s="8">
        <v>5000</v>
      </c>
      <c r="M40" s="8">
        <v>4000</v>
      </c>
      <c r="N40" s="8">
        <v>3500</v>
      </c>
      <c r="O40" s="8">
        <v>4000</v>
      </c>
      <c r="P40" s="8">
        <v>4000</v>
      </c>
      <c r="Q40" s="8">
        <v>3000</v>
      </c>
    </row>
    <row r="41" spans="1:17" s="8" customFormat="1" ht="15" customHeight="1">
      <c r="A41" s="11" t="s">
        <v>93</v>
      </c>
      <c r="B41" s="8" t="s">
        <v>94</v>
      </c>
      <c r="C41" s="8">
        <v>8450</v>
      </c>
      <c r="D41" s="8">
        <f t="shared" si="3"/>
        <v>8450</v>
      </c>
      <c r="E41" s="8">
        <f t="shared" si="2"/>
        <v>8454.545454545454</v>
      </c>
      <c r="F41" s="12">
        <f t="shared" si="4"/>
        <v>0</v>
      </c>
      <c r="G41" s="15">
        <v>8000</v>
      </c>
      <c r="H41" s="8">
        <v>6000</v>
      </c>
      <c r="I41" s="8">
        <v>8000</v>
      </c>
      <c r="J41" s="8">
        <v>8000</v>
      </c>
      <c r="K41" s="8">
        <v>6000</v>
      </c>
      <c r="L41" s="8">
        <v>10000</v>
      </c>
      <c r="M41" s="8">
        <v>7000</v>
      </c>
      <c r="N41" s="8">
        <v>6000</v>
      </c>
      <c r="O41" s="8">
        <v>5000</v>
      </c>
      <c r="P41" s="8">
        <v>14000</v>
      </c>
      <c r="Q41" s="8">
        <v>15000</v>
      </c>
    </row>
    <row r="42" spans="1:17" s="8" customFormat="1" ht="15" customHeight="1">
      <c r="A42" s="11" t="s">
        <v>95</v>
      </c>
      <c r="B42" s="8" t="s">
        <v>96</v>
      </c>
      <c r="C42" s="8">
        <v>4350</v>
      </c>
      <c r="D42" s="8">
        <f t="shared" si="3"/>
        <v>4350</v>
      </c>
      <c r="E42" s="8">
        <f t="shared" si="2"/>
        <v>4345.454545454545</v>
      </c>
      <c r="F42" s="12">
        <f t="shared" si="4"/>
        <v>0</v>
      </c>
      <c r="G42" s="15">
        <v>4000</v>
      </c>
      <c r="H42" s="8">
        <v>4000</v>
      </c>
      <c r="I42" s="8">
        <v>5000</v>
      </c>
      <c r="J42" s="8">
        <v>4000</v>
      </c>
      <c r="K42" s="8">
        <v>4000</v>
      </c>
      <c r="L42" s="8">
        <v>5000</v>
      </c>
      <c r="M42" s="8">
        <v>4000</v>
      </c>
      <c r="N42" s="8">
        <v>3000</v>
      </c>
      <c r="O42" s="8">
        <v>3000</v>
      </c>
      <c r="P42" s="8">
        <v>4500</v>
      </c>
      <c r="Q42" s="8">
        <v>7300</v>
      </c>
    </row>
    <row r="43" spans="1:17" s="8" customFormat="1" ht="15" customHeight="1">
      <c r="A43" s="11" t="s">
        <v>97</v>
      </c>
      <c r="B43" s="8" t="s">
        <v>85</v>
      </c>
      <c r="C43" s="8">
        <v>10270</v>
      </c>
      <c r="D43" s="8">
        <f t="shared" si="3"/>
        <v>10270</v>
      </c>
      <c r="E43" s="8">
        <f t="shared" si="2"/>
        <v>10272.727272727272</v>
      </c>
      <c r="F43" s="12">
        <f t="shared" si="4"/>
        <v>0</v>
      </c>
      <c r="G43" s="15">
        <v>13000</v>
      </c>
      <c r="H43" s="8">
        <v>12000</v>
      </c>
      <c r="I43" s="8">
        <v>10000</v>
      </c>
      <c r="J43" s="8">
        <v>10000</v>
      </c>
      <c r="K43" s="8">
        <v>10000</v>
      </c>
      <c r="L43" s="8">
        <v>10000</v>
      </c>
      <c r="M43" s="8">
        <v>7000</v>
      </c>
      <c r="N43" s="8">
        <v>8000</v>
      </c>
      <c r="O43" s="8">
        <v>7000</v>
      </c>
      <c r="P43" s="15">
        <v>10000</v>
      </c>
      <c r="Q43" s="8">
        <v>16000</v>
      </c>
    </row>
    <row r="44" spans="1:17" s="8" customFormat="1" ht="15" customHeight="1">
      <c r="A44" s="11" t="s">
        <v>98</v>
      </c>
      <c r="B44" s="8" t="s">
        <v>99</v>
      </c>
      <c r="C44" s="8">
        <v>9640</v>
      </c>
      <c r="D44" s="8">
        <f t="shared" si="3"/>
        <v>9640</v>
      </c>
      <c r="E44" s="8">
        <f t="shared" si="2"/>
        <v>9636.363636363636</v>
      </c>
      <c r="F44" s="12">
        <f t="shared" si="4"/>
        <v>0</v>
      </c>
      <c r="G44" s="15">
        <v>9000</v>
      </c>
      <c r="H44" s="8">
        <v>10000</v>
      </c>
      <c r="I44" s="8">
        <v>9000</v>
      </c>
      <c r="J44" s="8">
        <v>9000</v>
      </c>
      <c r="K44" s="8">
        <v>10000</v>
      </c>
      <c r="L44" s="8">
        <v>12000</v>
      </c>
      <c r="M44" s="8">
        <v>10000</v>
      </c>
      <c r="N44" s="8">
        <v>8000</v>
      </c>
      <c r="O44" s="8">
        <v>10000</v>
      </c>
      <c r="P44" s="15">
        <v>9000</v>
      </c>
      <c r="Q44" s="8">
        <v>10000</v>
      </c>
    </row>
    <row r="45" spans="1:17" s="8" customFormat="1" ht="15" customHeight="1">
      <c r="A45" s="11" t="s">
        <v>100</v>
      </c>
      <c r="B45" s="8" t="s">
        <v>101</v>
      </c>
      <c r="C45" s="8">
        <v>10000</v>
      </c>
      <c r="D45" s="8">
        <f t="shared" si="3"/>
        <v>10000</v>
      </c>
      <c r="E45" s="8">
        <f t="shared" si="2"/>
        <v>10000</v>
      </c>
      <c r="F45" s="12">
        <f t="shared" si="4"/>
        <v>0</v>
      </c>
      <c r="G45" s="15">
        <v>10000</v>
      </c>
      <c r="H45" s="8">
        <v>10000</v>
      </c>
      <c r="I45" s="8">
        <v>9000</v>
      </c>
      <c r="J45" s="8">
        <v>8000</v>
      </c>
      <c r="K45" s="8">
        <v>10000</v>
      </c>
      <c r="L45" s="8">
        <v>11000</v>
      </c>
      <c r="M45" s="8">
        <v>11000</v>
      </c>
      <c r="N45" s="8">
        <v>9000</v>
      </c>
      <c r="O45" s="8">
        <v>10000</v>
      </c>
      <c r="P45" s="8">
        <v>10000</v>
      </c>
      <c r="Q45" s="8">
        <v>12000</v>
      </c>
    </row>
    <row r="46" spans="1:17" s="8" customFormat="1" ht="15" customHeight="1">
      <c r="A46" s="11" t="s">
        <v>102</v>
      </c>
      <c r="B46" s="8" t="s">
        <v>103</v>
      </c>
      <c r="C46" s="8">
        <v>2770</v>
      </c>
      <c r="D46" s="8">
        <f t="shared" si="3"/>
        <v>2770</v>
      </c>
      <c r="E46" s="8">
        <f t="shared" si="2"/>
        <v>2772.7272727272725</v>
      </c>
      <c r="F46" s="12">
        <f t="shared" si="4"/>
        <v>0</v>
      </c>
      <c r="G46" s="15">
        <v>3000</v>
      </c>
      <c r="H46" s="8">
        <v>2500</v>
      </c>
      <c r="I46" s="8">
        <v>3000</v>
      </c>
      <c r="J46" s="8">
        <v>3000</v>
      </c>
      <c r="K46" s="8">
        <v>3000</v>
      </c>
      <c r="L46" s="8">
        <v>4000</v>
      </c>
      <c r="M46" s="8">
        <v>2500</v>
      </c>
      <c r="N46" s="8">
        <v>2000</v>
      </c>
      <c r="O46" s="8">
        <v>2500</v>
      </c>
      <c r="P46" s="8">
        <v>3000</v>
      </c>
      <c r="Q46" s="8">
        <v>2000</v>
      </c>
    </row>
    <row r="47" spans="1:17" s="8" customFormat="1" ht="15" customHeight="1">
      <c r="A47" s="11" t="s">
        <v>104</v>
      </c>
      <c r="B47" s="8" t="s">
        <v>105</v>
      </c>
      <c r="C47" s="8">
        <v>1860</v>
      </c>
      <c r="D47" s="8">
        <f t="shared" si="3"/>
        <v>1860</v>
      </c>
      <c r="E47" s="8">
        <f t="shared" si="2"/>
        <v>1863.6363636363637</v>
      </c>
      <c r="F47" s="12">
        <f t="shared" si="4"/>
        <v>0</v>
      </c>
      <c r="G47" s="15">
        <v>2000</v>
      </c>
      <c r="H47" s="8">
        <v>2000</v>
      </c>
      <c r="I47" s="8">
        <v>2000</v>
      </c>
      <c r="J47" s="8">
        <v>2000</v>
      </c>
      <c r="K47" s="8">
        <v>1500</v>
      </c>
      <c r="L47" s="8">
        <v>2000</v>
      </c>
      <c r="M47" s="8">
        <v>2000</v>
      </c>
      <c r="N47" s="8">
        <v>1500</v>
      </c>
      <c r="O47" s="8">
        <v>1500</v>
      </c>
      <c r="P47" s="8">
        <v>2000</v>
      </c>
      <c r="Q47" s="8">
        <v>2000</v>
      </c>
    </row>
    <row r="48" spans="1:17" s="8" customFormat="1" ht="15" customHeight="1">
      <c r="A48" s="11" t="s">
        <v>106</v>
      </c>
      <c r="B48" s="8" t="s">
        <v>85</v>
      </c>
      <c r="C48" s="8">
        <v>1640</v>
      </c>
      <c r="D48" s="8">
        <f t="shared" si="3"/>
        <v>1640</v>
      </c>
      <c r="E48" s="8">
        <f t="shared" si="2"/>
        <v>1636.3636363636363</v>
      </c>
      <c r="F48" s="12">
        <f t="shared" si="4"/>
        <v>0</v>
      </c>
      <c r="G48" s="15">
        <v>2000</v>
      </c>
      <c r="H48" s="8">
        <v>1500</v>
      </c>
      <c r="I48" s="8">
        <v>2000</v>
      </c>
      <c r="J48" s="8">
        <v>2000</v>
      </c>
      <c r="K48" s="8">
        <v>2000</v>
      </c>
      <c r="L48" s="8">
        <v>2000</v>
      </c>
      <c r="M48" s="8">
        <v>1500</v>
      </c>
      <c r="N48" s="8">
        <v>1000</v>
      </c>
      <c r="O48" s="8">
        <v>1000</v>
      </c>
      <c r="P48" s="8">
        <v>1500</v>
      </c>
      <c r="Q48" s="8">
        <v>1500</v>
      </c>
    </row>
    <row r="49" spans="1:17" s="8" customFormat="1" ht="15" customHeight="1">
      <c r="A49" s="11" t="s">
        <v>107</v>
      </c>
      <c r="B49" s="8" t="s">
        <v>108</v>
      </c>
      <c r="C49" s="8">
        <v>3000</v>
      </c>
      <c r="D49" s="8">
        <f t="shared" si="3"/>
        <v>3000</v>
      </c>
      <c r="E49" s="8">
        <f t="shared" si="2"/>
        <v>3000</v>
      </c>
      <c r="F49" s="12">
        <f t="shared" si="4"/>
        <v>0</v>
      </c>
      <c r="G49" s="15">
        <v>2500</v>
      </c>
      <c r="H49" s="8">
        <v>3000</v>
      </c>
      <c r="I49" s="8">
        <v>3000</v>
      </c>
      <c r="J49" s="8">
        <v>3000</v>
      </c>
      <c r="K49" s="8">
        <v>3000</v>
      </c>
      <c r="L49" s="8">
        <v>3500</v>
      </c>
      <c r="M49" s="8">
        <v>3000</v>
      </c>
      <c r="N49" s="8">
        <v>3000</v>
      </c>
      <c r="O49" s="8">
        <v>3000</v>
      </c>
      <c r="P49" s="8">
        <v>3000</v>
      </c>
      <c r="Q49" s="8">
        <v>3000</v>
      </c>
    </row>
    <row r="50" spans="1:17" s="8" customFormat="1" ht="15" customHeight="1">
      <c r="A50" s="11" t="s">
        <v>109</v>
      </c>
      <c r="B50" s="8" t="s">
        <v>85</v>
      </c>
      <c r="C50" s="8">
        <v>3450</v>
      </c>
      <c r="D50" s="8">
        <f t="shared" si="3"/>
        <v>3450</v>
      </c>
      <c r="E50" s="8">
        <f t="shared" si="2"/>
        <v>3454.5454545454545</v>
      </c>
      <c r="F50" s="12">
        <f t="shared" si="4"/>
        <v>0</v>
      </c>
      <c r="G50" s="15">
        <v>3000</v>
      </c>
      <c r="H50" s="8">
        <v>3500</v>
      </c>
      <c r="I50" s="8">
        <v>3500</v>
      </c>
      <c r="J50" s="8">
        <v>3500</v>
      </c>
      <c r="K50" s="8">
        <v>3500</v>
      </c>
      <c r="L50" s="8">
        <v>3500</v>
      </c>
      <c r="M50" s="8">
        <v>3500</v>
      </c>
      <c r="N50" s="8">
        <v>3500</v>
      </c>
      <c r="O50" s="8">
        <v>3500</v>
      </c>
      <c r="P50" s="8">
        <v>3500</v>
      </c>
      <c r="Q50" s="8">
        <v>3500</v>
      </c>
    </row>
    <row r="51" spans="1:17" s="8" customFormat="1" ht="15" customHeight="1">
      <c r="A51" s="11" t="s">
        <v>110</v>
      </c>
      <c r="B51" s="8" t="s">
        <v>111</v>
      </c>
      <c r="C51" s="8">
        <v>14360</v>
      </c>
      <c r="D51" s="8">
        <f t="shared" si="3"/>
        <v>14360</v>
      </c>
      <c r="E51" s="8">
        <f t="shared" si="2"/>
        <v>14363.636363636364</v>
      </c>
      <c r="F51" s="12">
        <f t="shared" si="4"/>
        <v>0</v>
      </c>
      <c r="G51" s="15">
        <v>15000</v>
      </c>
      <c r="H51" s="8">
        <v>15000</v>
      </c>
      <c r="I51" s="8">
        <v>15000</v>
      </c>
      <c r="J51" s="8">
        <v>15000</v>
      </c>
      <c r="K51" s="8">
        <v>15000</v>
      </c>
      <c r="L51" s="8">
        <v>15000</v>
      </c>
      <c r="M51" s="8">
        <v>15000</v>
      </c>
      <c r="N51" s="8">
        <v>9000</v>
      </c>
      <c r="O51" s="8">
        <v>15000</v>
      </c>
      <c r="P51" s="8">
        <v>15000</v>
      </c>
      <c r="Q51" s="8">
        <v>14000</v>
      </c>
    </row>
    <row r="52" spans="1:17" s="8" customFormat="1" ht="15" customHeight="1">
      <c r="A52" s="11" t="s">
        <v>112</v>
      </c>
      <c r="B52" s="8" t="s">
        <v>113</v>
      </c>
      <c r="C52" s="8">
        <v>10180</v>
      </c>
      <c r="D52" s="8">
        <f t="shared" si="3"/>
        <v>10180</v>
      </c>
      <c r="E52" s="8">
        <f t="shared" si="2"/>
        <v>10181.818181818182</v>
      </c>
      <c r="F52" s="12">
        <f t="shared" si="4"/>
        <v>0</v>
      </c>
      <c r="G52" s="15">
        <v>10000</v>
      </c>
      <c r="H52" s="8">
        <v>12000</v>
      </c>
      <c r="I52" s="8">
        <v>9000</v>
      </c>
      <c r="J52" s="8">
        <v>9000</v>
      </c>
      <c r="K52" s="8">
        <v>12000</v>
      </c>
      <c r="L52" s="8">
        <v>12000</v>
      </c>
      <c r="M52" s="8">
        <v>10000</v>
      </c>
      <c r="N52" s="8">
        <v>7000</v>
      </c>
      <c r="O52" s="8">
        <v>6000</v>
      </c>
      <c r="P52" s="8">
        <v>10000</v>
      </c>
      <c r="Q52" s="8">
        <v>15000</v>
      </c>
    </row>
    <row r="53" spans="1:17" s="8" customFormat="1" ht="15" customHeight="1">
      <c r="A53" s="11" t="s">
        <v>114</v>
      </c>
      <c r="B53" s="8" t="s">
        <v>85</v>
      </c>
      <c r="C53" s="8">
        <v>6770</v>
      </c>
      <c r="D53" s="8">
        <f t="shared" si="3"/>
        <v>6770</v>
      </c>
      <c r="E53" s="8">
        <f t="shared" si="2"/>
        <v>6772.727272727273</v>
      </c>
      <c r="F53" s="12">
        <f t="shared" si="4"/>
        <v>0</v>
      </c>
      <c r="G53" s="15">
        <v>7000</v>
      </c>
      <c r="H53" s="8">
        <v>8000</v>
      </c>
      <c r="I53" s="8">
        <v>6000</v>
      </c>
      <c r="J53" s="8">
        <v>6000</v>
      </c>
      <c r="K53" s="8">
        <v>8000</v>
      </c>
      <c r="L53" s="8">
        <v>7000</v>
      </c>
      <c r="M53" s="8">
        <v>7000</v>
      </c>
      <c r="N53" s="8">
        <v>5000</v>
      </c>
      <c r="O53" s="8">
        <v>4500</v>
      </c>
      <c r="P53" s="8">
        <v>8000</v>
      </c>
      <c r="Q53" s="8">
        <v>8000</v>
      </c>
    </row>
    <row r="54" spans="1:17" s="8" customFormat="1" ht="15" customHeight="1">
      <c r="A54" s="11" t="s">
        <v>115</v>
      </c>
      <c r="B54" s="8" t="s">
        <v>85</v>
      </c>
      <c r="C54" s="8">
        <v>8820</v>
      </c>
      <c r="D54" s="8">
        <f t="shared" si="3"/>
        <v>8820</v>
      </c>
      <c r="E54" s="8">
        <f t="shared" si="2"/>
        <v>8818.181818181818</v>
      </c>
      <c r="F54" s="12">
        <f t="shared" si="4"/>
        <v>0</v>
      </c>
      <c r="G54" s="15">
        <v>8000</v>
      </c>
      <c r="H54" s="8">
        <v>10000</v>
      </c>
      <c r="I54" s="8">
        <v>8000</v>
      </c>
      <c r="J54" s="8">
        <v>8000</v>
      </c>
      <c r="K54" s="8">
        <v>11000</v>
      </c>
      <c r="L54" s="8">
        <v>10000</v>
      </c>
      <c r="M54" s="8">
        <v>9000</v>
      </c>
      <c r="N54" s="8">
        <v>6000</v>
      </c>
      <c r="O54" s="8">
        <v>6000</v>
      </c>
      <c r="P54" s="8">
        <v>9000</v>
      </c>
      <c r="Q54" s="8">
        <v>12000</v>
      </c>
    </row>
    <row r="55" spans="1:17" s="8" customFormat="1" ht="15" customHeight="1">
      <c r="A55" s="11" t="s">
        <v>116</v>
      </c>
      <c r="B55" s="8" t="s">
        <v>117</v>
      </c>
      <c r="C55" s="8">
        <v>2450</v>
      </c>
      <c r="D55" s="8">
        <f t="shared" si="3"/>
        <v>2450</v>
      </c>
      <c r="E55" s="8">
        <f t="shared" si="2"/>
        <v>2445.4545454545455</v>
      </c>
      <c r="F55" s="12">
        <f t="shared" si="4"/>
        <v>0</v>
      </c>
      <c r="G55" s="15">
        <v>2500</v>
      </c>
      <c r="H55" s="8">
        <v>2500</v>
      </c>
      <c r="I55" s="8">
        <v>2500</v>
      </c>
      <c r="J55" s="8">
        <v>2500</v>
      </c>
      <c r="K55" s="8">
        <v>2500</v>
      </c>
      <c r="L55" s="8">
        <v>2500</v>
      </c>
      <c r="M55" s="8">
        <v>2500</v>
      </c>
      <c r="N55" s="8">
        <v>2300</v>
      </c>
      <c r="O55" s="8">
        <v>2500</v>
      </c>
      <c r="P55" s="8">
        <v>2100</v>
      </c>
      <c r="Q55" s="8">
        <v>2500</v>
      </c>
    </row>
    <row r="56" spans="1:17" s="8" customFormat="1" ht="15" customHeight="1">
      <c r="A56" s="11" t="s">
        <v>118</v>
      </c>
      <c r="B56" s="8" t="s">
        <v>119</v>
      </c>
      <c r="C56" s="8">
        <v>13540</v>
      </c>
      <c r="D56" s="8">
        <f t="shared" si="3"/>
        <v>13540</v>
      </c>
      <c r="E56" s="8">
        <f t="shared" si="2"/>
        <v>13536.363636363636</v>
      </c>
      <c r="F56" s="12">
        <f t="shared" si="4"/>
        <v>0</v>
      </c>
      <c r="G56" s="15">
        <v>13800</v>
      </c>
      <c r="H56" s="8">
        <v>13900</v>
      </c>
      <c r="I56" s="8">
        <v>13800</v>
      </c>
      <c r="J56" s="8">
        <v>13800</v>
      </c>
      <c r="K56" s="8">
        <v>13900</v>
      </c>
      <c r="L56" s="8">
        <v>13000</v>
      </c>
      <c r="M56" s="8">
        <v>12900</v>
      </c>
      <c r="N56" s="8">
        <v>13000</v>
      </c>
      <c r="O56" s="8">
        <v>13900</v>
      </c>
      <c r="P56" s="8">
        <v>12900</v>
      </c>
      <c r="Q56" s="8">
        <v>14000</v>
      </c>
    </row>
    <row r="57" spans="1:17" s="8" customFormat="1" ht="15" customHeight="1">
      <c r="A57" s="11" t="s">
        <v>120</v>
      </c>
      <c r="B57" s="8" t="s">
        <v>121</v>
      </c>
      <c r="C57" s="8">
        <v>2660</v>
      </c>
      <c r="D57" s="8">
        <f t="shared" si="3"/>
        <v>2660</v>
      </c>
      <c r="E57" s="8">
        <f t="shared" si="2"/>
        <v>2663.6363636363635</v>
      </c>
      <c r="F57" s="12">
        <f t="shared" si="4"/>
        <v>0</v>
      </c>
      <c r="G57" s="15">
        <v>3000</v>
      </c>
      <c r="H57" s="8">
        <v>4000</v>
      </c>
      <c r="I57" s="8">
        <v>3000</v>
      </c>
      <c r="J57" s="8">
        <v>2500</v>
      </c>
      <c r="K57" s="8">
        <v>3000</v>
      </c>
      <c r="L57" s="8">
        <v>1500</v>
      </c>
      <c r="M57" s="8">
        <v>2500</v>
      </c>
      <c r="N57" s="8">
        <v>1500</v>
      </c>
      <c r="O57" s="8">
        <v>1800</v>
      </c>
      <c r="P57" s="8">
        <v>3500</v>
      </c>
      <c r="Q57" s="8">
        <v>3000</v>
      </c>
    </row>
    <row r="58" spans="1:17" s="8" customFormat="1" ht="15" customHeight="1">
      <c r="A58" s="11" t="s">
        <v>122</v>
      </c>
      <c r="B58" s="8" t="s">
        <v>123</v>
      </c>
      <c r="C58" s="8">
        <v>2390</v>
      </c>
      <c r="D58" s="8">
        <f t="shared" si="3"/>
        <v>2390</v>
      </c>
      <c r="E58" s="8">
        <f t="shared" si="2"/>
        <v>2390.909090909091</v>
      </c>
      <c r="F58" s="12">
        <f t="shared" si="4"/>
        <v>0</v>
      </c>
      <c r="G58" s="15">
        <v>3000</v>
      </c>
      <c r="H58" s="8">
        <v>2500</v>
      </c>
      <c r="I58" s="8">
        <v>3000</v>
      </c>
      <c r="J58" s="8">
        <v>3000</v>
      </c>
      <c r="K58" s="8">
        <v>2000</v>
      </c>
      <c r="L58" s="8">
        <v>1500</v>
      </c>
      <c r="M58" s="8">
        <v>2500</v>
      </c>
      <c r="N58" s="8">
        <v>1500</v>
      </c>
      <c r="O58" s="8">
        <v>1800</v>
      </c>
      <c r="P58" s="8">
        <v>3500</v>
      </c>
      <c r="Q58" s="8">
        <v>2000</v>
      </c>
    </row>
    <row r="59" spans="1:17" s="8" customFormat="1" ht="15" customHeight="1">
      <c r="A59" s="9" t="s">
        <v>124</v>
      </c>
      <c r="B59" s="8" t="s">
        <v>125</v>
      </c>
      <c r="C59" s="8">
        <v>23910</v>
      </c>
      <c r="D59" s="8">
        <f t="shared" si="3"/>
        <v>23910</v>
      </c>
      <c r="E59" s="8">
        <f t="shared" si="2"/>
        <v>23909.090909090908</v>
      </c>
      <c r="F59" s="12">
        <f t="shared" si="4"/>
        <v>0</v>
      </c>
      <c r="G59" s="15">
        <v>25000</v>
      </c>
      <c r="H59" s="8">
        <v>25000</v>
      </c>
      <c r="I59" s="8">
        <v>25000</v>
      </c>
      <c r="J59" s="8">
        <v>25000</v>
      </c>
      <c r="K59" s="8">
        <v>25000</v>
      </c>
      <c r="L59" s="8">
        <v>30000</v>
      </c>
      <c r="M59" s="8">
        <v>23000</v>
      </c>
      <c r="N59" s="8">
        <v>25000</v>
      </c>
      <c r="O59" s="8">
        <v>25000</v>
      </c>
      <c r="P59" s="8">
        <v>15000</v>
      </c>
      <c r="Q59" s="15">
        <v>20000</v>
      </c>
    </row>
    <row r="60" spans="1:17" s="8" customFormat="1" ht="15" customHeight="1">
      <c r="A60" s="9"/>
      <c r="B60" s="8" t="s">
        <v>126</v>
      </c>
      <c r="C60" s="8">
        <v>49550</v>
      </c>
      <c r="D60" s="8">
        <f t="shared" si="3"/>
        <v>49550</v>
      </c>
      <c r="E60" s="8">
        <f t="shared" si="2"/>
        <v>49545.454545454544</v>
      </c>
      <c r="F60" s="12">
        <f t="shared" si="4"/>
        <v>0</v>
      </c>
      <c r="G60" s="15">
        <v>65000</v>
      </c>
      <c r="H60" s="8">
        <v>50000</v>
      </c>
      <c r="I60" s="8">
        <v>50000</v>
      </c>
      <c r="J60" s="8">
        <v>50000</v>
      </c>
      <c r="K60" s="8">
        <v>50000</v>
      </c>
      <c r="L60" s="8">
        <v>40000</v>
      </c>
      <c r="M60" s="8">
        <v>40000</v>
      </c>
      <c r="N60" s="8">
        <v>50000</v>
      </c>
      <c r="O60" s="8">
        <v>55000</v>
      </c>
      <c r="P60" s="8">
        <v>65000</v>
      </c>
      <c r="Q60" s="15">
        <v>30000</v>
      </c>
    </row>
    <row r="61" spans="1:17" s="8" customFormat="1" ht="15" customHeight="1">
      <c r="A61" s="11" t="s">
        <v>127</v>
      </c>
      <c r="B61" s="8" t="s">
        <v>128</v>
      </c>
      <c r="C61" s="8">
        <v>5050</v>
      </c>
      <c r="D61" s="8">
        <f t="shared" si="3"/>
        <v>5050</v>
      </c>
      <c r="E61" s="8">
        <f t="shared" si="2"/>
        <v>5045.454545454545</v>
      </c>
      <c r="F61" s="12">
        <f t="shared" si="4"/>
        <v>0</v>
      </c>
      <c r="G61" s="15">
        <v>5000</v>
      </c>
      <c r="H61" s="8">
        <v>5000</v>
      </c>
      <c r="I61" s="8">
        <v>5000</v>
      </c>
      <c r="J61" s="8">
        <v>5000</v>
      </c>
      <c r="K61" s="8">
        <v>5000</v>
      </c>
      <c r="L61" s="8">
        <v>5000</v>
      </c>
      <c r="M61" s="8">
        <v>5000</v>
      </c>
      <c r="N61" s="8">
        <v>4500</v>
      </c>
      <c r="O61" s="8">
        <v>5000</v>
      </c>
      <c r="P61" s="8">
        <v>5000</v>
      </c>
      <c r="Q61" s="8">
        <v>6000</v>
      </c>
    </row>
    <row r="62" spans="1:17" s="8" customFormat="1" ht="15" customHeight="1">
      <c r="A62" s="11" t="s">
        <v>129</v>
      </c>
      <c r="B62" s="8" t="s">
        <v>130</v>
      </c>
      <c r="C62" s="8">
        <v>6910</v>
      </c>
      <c r="D62" s="8">
        <f t="shared" si="3"/>
        <v>6910</v>
      </c>
      <c r="E62" s="8">
        <f t="shared" si="2"/>
        <v>6909.090909090909</v>
      </c>
      <c r="F62" s="12">
        <f t="shared" si="4"/>
        <v>0</v>
      </c>
      <c r="G62" s="15">
        <v>7000</v>
      </c>
      <c r="H62" s="8">
        <v>7000</v>
      </c>
      <c r="I62" s="8">
        <v>6000</v>
      </c>
      <c r="J62" s="8">
        <v>7000</v>
      </c>
      <c r="K62" s="8">
        <v>7000</v>
      </c>
      <c r="L62" s="8">
        <v>7000</v>
      </c>
      <c r="M62" s="8">
        <v>7000</v>
      </c>
      <c r="N62" s="8">
        <v>7000</v>
      </c>
      <c r="O62" s="8">
        <v>7000</v>
      </c>
      <c r="P62" s="8">
        <v>7000</v>
      </c>
      <c r="Q62" s="8">
        <v>7000</v>
      </c>
    </row>
    <row r="63" spans="1:17" s="8" customFormat="1" ht="15" customHeight="1">
      <c r="A63" s="11" t="s">
        <v>131</v>
      </c>
      <c r="B63" s="8" t="s">
        <v>132</v>
      </c>
      <c r="C63" s="8">
        <v>9180</v>
      </c>
      <c r="D63" s="8">
        <f t="shared" si="3"/>
        <v>9180</v>
      </c>
      <c r="E63" s="8">
        <f t="shared" si="2"/>
        <v>9181.818181818182</v>
      </c>
      <c r="F63" s="12">
        <f t="shared" si="4"/>
        <v>0</v>
      </c>
      <c r="G63" s="15">
        <v>10000</v>
      </c>
      <c r="H63" s="8">
        <v>9000</v>
      </c>
      <c r="I63" s="8">
        <v>10000</v>
      </c>
      <c r="J63" s="8">
        <v>10000</v>
      </c>
      <c r="K63" s="8">
        <v>9000</v>
      </c>
      <c r="L63" s="8">
        <v>10000</v>
      </c>
      <c r="M63" s="8">
        <v>10000</v>
      </c>
      <c r="N63" s="8">
        <v>8000</v>
      </c>
      <c r="O63" s="15">
        <v>8000</v>
      </c>
      <c r="P63" s="8">
        <v>10000</v>
      </c>
      <c r="Q63" s="8">
        <v>7000</v>
      </c>
    </row>
    <row r="64" spans="1:17" s="8" customFormat="1" ht="15" customHeight="1">
      <c r="A64" s="11" t="s">
        <v>133</v>
      </c>
      <c r="B64" s="8" t="s">
        <v>134</v>
      </c>
      <c r="C64" s="8">
        <v>5910</v>
      </c>
      <c r="D64" s="8">
        <f t="shared" si="3"/>
        <v>5910</v>
      </c>
      <c r="E64" s="8">
        <f t="shared" si="2"/>
        <v>5909.090909090909</v>
      </c>
      <c r="F64" s="12">
        <f t="shared" si="4"/>
        <v>0</v>
      </c>
      <c r="G64" s="15">
        <v>5000</v>
      </c>
      <c r="H64" s="8">
        <v>6000</v>
      </c>
      <c r="I64" s="8">
        <v>5000</v>
      </c>
      <c r="J64" s="8">
        <v>5000</v>
      </c>
      <c r="K64" s="8">
        <v>5000</v>
      </c>
      <c r="L64" s="8">
        <v>5000</v>
      </c>
      <c r="M64" s="8">
        <v>5000</v>
      </c>
      <c r="N64" s="8">
        <v>6000</v>
      </c>
      <c r="O64" s="8">
        <v>5000</v>
      </c>
      <c r="P64" s="8">
        <v>8000</v>
      </c>
      <c r="Q64" s="8">
        <v>10000</v>
      </c>
    </row>
    <row r="65" spans="1:17" s="8" customFormat="1" ht="15" customHeight="1">
      <c r="A65" s="11" t="s">
        <v>135</v>
      </c>
      <c r="B65" s="8" t="s">
        <v>136</v>
      </c>
      <c r="C65" s="8">
        <v>6180</v>
      </c>
      <c r="D65" s="8">
        <f t="shared" si="3"/>
        <v>6180</v>
      </c>
      <c r="E65" s="8">
        <f t="shared" si="2"/>
        <v>6181.818181818182</v>
      </c>
      <c r="F65" s="12">
        <f t="shared" si="4"/>
        <v>0</v>
      </c>
      <c r="G65" s="15">
        <v>6000</v>
      </c>
      <c r="H65" s="8">
        <v>6000</v>
      </c>
      <c r="I65" s="8">
        <v>6000</v>
      </c>
      <c r="J65" s="8">
        <v>6000</v>
      </c>
      <c r="K65" s="8">
        <v>5000</v>
      </c>
      <c r="L65" s="8">
        <v>6000</v>
      </c>
      <c r="M65" s="8">
        <v>6000</v>
      </c>
      <c r="N65" s="8">
        <v>6000</v>
      </c>
      <c r="O65" s="15">
        <v>6000</v>
      </c>
      <c r="P65" s="8">
        <v>8000</v>
      </c>
      <c r="Q65" s="8">
        <v>7000</v>
      </c>
    </row>
    <row r="66" spans="1:17" s="8" customFormat="1" ht="15" customHeight="1">
      <c r="A66" s="11" t="s">
        <v>137</v>
      </c>
      <c r="B66" s="8" t="s">
        <v>138</v>
      </c>
      <c r="C66" s="8">
        <v>22730</v>
      </c>
      <c r="D66" s="8">
        <f t="shared" si="3"/>
        <v>22730</v>
      </c>
      <c r="E66" s="8">
        <f t="shared" si="2"/>
        <v>22727.272727272728</v>
      </c>
      <c r="F66" s="12">
        <f t="shared" si="4"/>
        <v>0</v>
      </c>
      <c r="G66" s="15">
        <v>20000</v>
      </c>
      <c r="H66" s="8">
        <v>20000</v>
      </c>
      <c r="I66" s="8">
        <v>20000</v>
      </c>
      <c r="J66" s="8">
        <v>20000</v>
      </c>
      <c r="K66" s="8">
        <v>20000</v>
      </c>
      <c r="L66" s="8">
        <v>30000</v>
      </c>
      <c r="M66" s="8">
        <v>25000</v>
      </c>
      <c r="N66" s="8">
        <v>25000</v>
      </c>
      <c r="O66" s="8">
        <v>25000</v>
      </c>
      <c r="P66" s="8">
        <v>25000</v>
      </c>
      <c r="Q66" s="8">
        <v>20000</v>
      </c>
    </row>
    <row r="67" spans="1:17" s="8" customFormat="1" ht="15" customHeight="1">
      <c r="A67" s="11" t="s">
        <v>139</v>
      </c>
      <c r="B67" s="8" t="s">
        <v>140</v>
      </c>
      <c r="C67" s="8">
        <v>1320</v>
      </c>
      <c r="D67" s="8">
        <f t="shared" si="3"/>
        <v>1320</v>
      </c>
      <c r="E67" s="8">
        <f t="shared" si="2"/>
        <v>1318.1818181818182</v>
      </c>
      <c r="F67" s="12">
        <f t="shared" si="4"/>
        <v>0</v>
      </c>
      <c r="G67" s="15">
        <v>1000</v>
      </c>
      <c r="H67" s="8">
        <v>1500</v>
      </c>
      <c r="I67" s="8">
        <v>1000</v>
      </c>
      <c r="J67" s="8">
        <v>1000</v>
      </c>
      <c r="K67" s="8">
        <v>1000</v>
      </c>
      <c r="L67" s="8">
        <v>2000</v>
      </c>
      <c r="M67" s="8">
        <v>1000</v>
      </c>
      <c r="N67" s="8">
        <v>1500</v>
      </c>
      <c r="O67" s="8">
        <v>1000</v>
      </c>
      <c r="P67" s="8">
        <v>1500</v>
      </c>
      <c r="Q67" s="8">
        <v>2000</v>
      </c>
    </row>
    <row r="68" spans="1:17" s="8" customFormat="1" ht="15" customHeight="1">
      <c r="A68" s="11" t="s">
        <v>141</v>
      </c>
      <c r="B68" s="8" t="s">
        <v>142</v>
      </c>
      <c r="C68" s="8">
        <v>60000</v>
      </c>
      <c r="D68" s="8">
        <f t="shared" si="3"/>
        <v>60000</v>
      </c>
      <c r="E68" s="8">
        <f t="shared" si="2"/>
        <v>60000</v>
      </c>
      <c r="F68" s="12">
        <f t="shared" si="4"/>
        <v>0</v>
      </c>
      <c r="G68" s="15">
        <v>60000</v>
      </c>
      <c r="H68" s="15">
        <v>60000</v>
      </c>
      <c r="I68" s="15">
        <v>60000</v>
      </c>
      <c r="J68" s="15">
        <v>60000</v>
      </c>
      <c r="K68" s="15">
        <v>60000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60000</v>
      </c>
      <c r="Q68" s="15">
        <v>60000</v>
      </c>
    </row>
    <row r="69" spans="1:17" s="8" customFormat="1" ht="15" customHeight="1">
      <c r="A69" s="11" t="s">
        <v>143</v>
      </c>
      <c r="B69" s="8" t="s">
        <v>144</v>
      </c>
      <c r="C69" s="8">
        <v>24640</v>
      </c>
      <c r="D69" s="8">
        <f aca="true" t="shared" si="5" ref="D69:D93">ROUND(E69,-1)</f>
        <v>24640</v>
      </c>
      <c r="E69" s="8">
        <f t="shared" si="2"/>
        <v>24636.363636363636</v>
      </c>
      <c r="F69" s="12">
        <f aca="true" t="shared" si="6" ref="F69:F93">D69/C69*100-100</f>
        <v>0</v>
      </c>
      <c r="G69" s="15">
        <v>25000</v>
      </c>
      <c r="H69" s="8">
        <v>23000</v>
      </c>
      <c r="I69" s="8">
        <v>25000</v>
      </c>
      <c r="J69" s="8">
        <v>25000</v>
      </c>
      <c r="K69" s="8">
        <v>25000</v>
      </c>
      <c r="L69" s="8">
        <v>30000</v>
      </c>
      <c r="M69" s="8">
        <v>25000</v>
      </c>
      <c r="N69" s="8">
        <v>23000</v>
      </c>
      <c r="O69" s="8">
        <v>25000</v>
      </c>
      <c r="P69" s="8">
        <v>25000</v>
      </c>
      <c r="Q69" s="8">
        <v>20000</v>
      </c>
    </row>
    <row r="70" spans="1:17" s="8" customFormat="1" ht="15" customHeight="1">
      <c r="A70" s="11" t="s">
        <v>145</v>
      </c>
      <c r="B70" s="8" t="s">
        <v>146</v>
      </c>
      <c r="C70" s="8">
        <v>3000</v>
      </c>
      <c r="D70" s="8">
        <f t="shared" si="5"/>
        <v>3000</v>
      </c>
      <c r="E70" s="8">
        <f aca="true" t="shared" si="7" ref="E70:E93">AVERAGE(G70:Q70)</f>
        <v>3000</v>
      </c>
      <c r="F70" s="12">
        <f t="shared" si="6"/>
        <v>0</v>
      </c>
      <c r="G70" s="15">
        <v>3000</v>
      </c>
      <c r="H70" s="15">
        <v>3000</v>
      </c>
      <c r="I70" s="15">
        <v>3000</v>
      </c>
      <c r="J70" s="15">
        <v>3000</v>
      </c>
      <c r="K70" s="15">
        <v>3000</v>
      </c>
      <c r="L70" s="15">
        <v>3000</v>
      </c>
      <c r="M70" s="15">
        <v>3000</v>
      </c>
      <c r="N70" s="15">
        <v>3000</v>
      </c>
      <c r="O70" s="15">
        <v>3000</v>
      </c>
      <c r="P70" s="15">
        <v>3000</v>
      </c>
      <c r="Q70" s="15">
        <v>3000</v>
      </c>
    </row>
    <row r="71" spans="1:17" s="8" customFormat="1" ht="15" customHeight="1">
      <c r="A71" s="11" t="s">
        <v>147</v>
      </c>
      <c r="B71" s="8" t="s">
        <v>148</v>
      </c>
      <c r="C71" s="8">
        <v>2380</v>
      </c>
      <c r="D71" s="8">
        <f t="shared" si="5"/>
        <v>2400</v>
      </c>
      <c r="E71" s="8">
        <f t="shared" si="7"/>
        <v>2400</v>
      </c>
      <c r="F71" s="12">
        <f t="shared" si="6"/>
        <v>0.8403361344537785</v>
      </c>
      <c r="G71" s="15">
        <v>2300</v>
      </c>
      <c r="H71" s="15">
        <v>2300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3000</v>
      </c>
    </row>
    <row r="72" spans="1:19" s="8" customFormat="1" ht="15" customHeight="1">
      <c r="A72" s="11" t="s">
        <v>149</v>
      </c>
      <c r="B72" s="8" t="s">
        <v>150</v>
      </c>
      <c r="C72" s="8">
        <v>140000</v>
      </c>
      <c r="D72" s="8">
        <f t="shared" si="5"/>
        <v>120000</v>
      </c>
      <c r="E72" s="8">
        <f t="shared" si="7"/>
        <v>120000</v>
      </c>
      <c r="F72" s="12">
        <f t="shared" si="6"/>
        <v>-14.285714285714292</v>
      </c>
      <c r="G72" s="15">
        <v>120000</v>
      </c>
      <c r="H72" s="15">
        <v>120000</v>
      </c>
      <c r="I72" s="15">
        <v>120000</v>
      </c>
      <c r="J72" s="15">
        <v>120000</v>
      </c>
      <c r="K72" s="15">
        <v>120000</v>
      </c>
      <c r="L72" s="15"/>
      <c r="M72" s="15"/>
      <c r="N72" s="15"/>
      <c r="O72" s="15"/>
      <c r="P72" s="15">
        <v>120000</v>
      </c>
      <c r="Q72" s="15">
        <v>120000</v>
      </c>
      <c r="S72" s="18"/>
    </row>
    <row r="73" spans="1:17" s="8" customFormat="1" ht="15" customHeight="1">
      <c r="A73" s="11" t="s">
        <v>151</v>
      </c>
      <c r="B73" s="8" t="s">
        <v>152</v>
      </c>
      <c r="C73" s="8">
        <v>13550</v>
      </c>
      <c r="D73" s="8">
        <f t="shared" si="5"/>
        <v>13550</v>
      </c>
      <c r="E73" s="8">
        <f t="shared" si="7"/>
        <v>13545.454545454546</v>
      </c>
      <c r="F73" s="12">
        <f t="shared" si="6"/>
        <v>0</v>
      </c>
      <c r="G73" s="15">
        <v>14000</v>
      </c>
      <c r="H73" s="8">
        <v>14000</v>
      </c>
      <c r="I73" s="8">
        <v>14000</v>
      </c>
      <c r="J73" s="8">
        <v>14000</v>
      </c>
      <c r="K73" s="8">
        <v>14000</v>
      </c>
      <c r="L73" s="8">
        <v>14000</v>
      </c>
      <c r="M73" s="8">
        <v>12000</v>
      </c>
      <c r="N73" s="8">
        <v>12000</v>
      </c>
      <c r="O73" s="8">
        <v>12000</v>
      </c>
      <c r="P73" s="8">
        <v>14000</v>
      </c>
      <c r="Q73" s="8">
        <v>15000</v>
      </c>
    </row>
    <row r="74" spans="1:17" s="8" customFormat="1" ht="15" customHeight="1">
      <c r="A74" s="11" t="s">
        <v>153</v>
      </c>
      <c r="B74" s="8" t="s">
        <v>154</v>
      </c>
      <c r="C74" s="8">
        <v>5150</v>
      </c>
      <c r="D74" s="8">
        <f t="shared" si="5"/>
        <v>5150</v>
      </c>
      <c r="E74" s="8">
        <f t="shared" si="7"/>
        <v>5154.545454545455</v>
      </c>
      <c r="F74" s="12">
        <f t="shared" si="6"/>
        <v>0</v>
      </c>
      <c r="G74" s="15">
        <v>4200</v>
      </c>
      <c r="H74" s="8">
        <v>7200</v>
      </c>
      <c r="I74" s="8">
        <v>7200</v>
      </c>
      <c r="J74" s="8">
        <v>7000</v>
      </c>
      <c r="K74" s="8">
        <v>4200</v>
      </c>
      <c r="L74" s="8">
        <v>4000</v>
      </c>
      <c r="M74" s="8">
        <v>4200</v>
      </c>
      <c r="N74" s="8">
        <v>6000</v>
      </c>
      <c r="O74" s="8">
        <v>4500</v>
      </c>
      <c r="P74" s="8">
        <v>4200</v>
      </c>
      <c r="Q74" s="8">
        <v>4000</v>
      </c>
    </row>
    <row r="75" spans="1:17" s="8" customFormat="1" ht="15" customHeight="1">
      <c r="A75" s="11" t="s">
        <v>155</v>
      </c>
      <c r="B75" s="8" t="s">
        <v>156</v>
      </c>
      <c r="C75" s="8">
        <v>50000</v>
      </c>
      <c r="D75" s="8">
        <f t="shared" si="5"/>
        <v>50000</v>
      </c>
      <c r="E75" s="8">
        <f t="shared" si="7"/>
        <v>50000</v>
      </c>
      <c r="F75" s="12">
        <f t="shared" si="6"/>
        <v>0</v>
      </c>
      <c r="G75" s="15">
        <v>50000</v>
      </c>
      <c r="H75" s="8">
        <v>50000</v>
      </c>
      <c r="I75" s="8">
        <v>50000</v>
      </c>
      <c r="J75" s="8">
        <v>50000</v>
      </c>
      <c r="K75" s="8">
        <v>50000</v>
      </c>
      <c r="L75" s="8">
        <v>50000</v>
      </c>
      <c r="M75" s="8">
        <v>50000</v>
      </c>
      <c r="N75" s="8">
        <v>50000</v>
      </c>
      <c r="O75" s="8">
        <v>50000</v>
      </c>
      <c r="P75" s="8">
        <v>50000</v>
      </c>
      <c r="Q75" s="8">
        <v>50000</v>
      </c>
    </row>
    <row r="76" spans="1:17" s="8" customFormat="1" ht="15" customHeight="1">
      <c r="A76" s="11" t="s">
        <v>157</v>
      </c>
      <c r="B76" s="8" t="s">
        <v>158</v>
      </c>
      <c r="C76" s="8">
        <v>1120</v>
      </c>
      <c r="D76" s="8">
        <f t="shared" si="5"/>
        <v>1120</v>
      </c>
      <c r="E76" s="8">
        <f t="shared" si="7"/>
        <v>1118.1818181818182</v>
      </c>
      <c r="F76" s="12">
        <f t="shared" si="6"/>
        <v>0</v>
      </c>
      <c r="G76" s="15">
        <v>1000</v>
      </c>
      <c r="H76" s="8">
        <v>1000</v>
      </c>
      <c r="I76" s="8">
        <v>1000</v>
      </c>
      <c r="J76" s="8">
        <v>1000</v>
      </c>
      <c r="K76" s="8">
        <v>1000</v>
      </c>
      <c r="L76" s="8">
        <v>1300</v>
      </c>
      <c r="M76" s="15">
        <v>1200</v>
      </c>
      <c r="N76" s="8">
        <v>1300</v>
      </c>
      <c r="O76" s="8">
        <v>1500</v>
      </c>
      <c r="P76" s="8">
        <v>1000</v>
      </c>
      <c r="Q76" s="8">
        <v>1000</v>
      </c>
    </row>
    <row r="77" spans="1:17" s="8" customFormat="1" ht="15" customHeight="1">
      <c r="A77" s="11" t="s">
        <v>159</v>
      </c>
      <c r="B77" s="8" t="s">
        <v>160</v>
      </c>
      <c r="C77" s="8">
        <v>10270</v>
      </c>
      <c r="D77" s="8">
        <f t="shared" si="5"/>
        <v>10270</v>
      </c>
      <c r="E77" s="8">
        <f t="shared" si="7"/>
        <v>10272.727272727272</v>
      </c>
      <c r="F77" s="12">
        <f t="shared" si="6"/>
        <v>0</v>
      </c>
      <c r="G77" s="15">
        <v>10000</v>
      </c>
      <c r="H77" s="8">
        <v>11000</v>
      </c>
      <c r="I77" s="8">
        <v>10000</v>
      </c>
      <c r="J77" s="8">
        <v>10000</v>
      </c>
      <c r="K77" s="8">
        <v>10000</v>
      </c>
      <c r="L77" s="8">
        <v>12000</v>
      </c>
      <c r="M77" s="8">
        <v>10000</v>
      </c>
      <c r="N77" s="8">
        <v>10000</v>
      </c>
      <c r="O77" s="8">
        <v>10000</v>
      </c>
      <c r="P77" s="8">
        <v>10000</v>
      </c>
      <c r="Q77" s="8">
        <v>10000</v>
      </c>
    </row>
    <row r="78" spans="1:17" s="8" customFormat="1" ht="15" customHeight="1">
      <c r="A78" s="11" t="s">
        <v>161</v>
      </c>
      <c r="B78" s="8" t="s">
        <v>162</v>
      </c>
      <c r="C78" s="8">
        <v>7360</v>
      </c>
      <c r="D78" s="8">
        <f t="shared" si="5"/>
        <v>7360</v>
      </c>
      <c r="E78" s="8">
        <f t="shared" si="7"/>
        <v>7363.636363636364</v>
      </c>
      <c r="F78" s="12">
        <f t="shared" si="6"/>
        <v>0</v>
      </c>
      <c r="G78" s="15">
        <v>8000</v>
      </c>
      <c r="H78" s="8">
        <v>8000</v>
      </c>
      <c r="I78" s="8">
        <v>8000</v>
      </c>
      <c r="J78" s="8">
        <v>8000</v>
      </c>
      <c r="K78" s="8">
        <v>8000</v>
      </c>
      <c r="L78" s="8">
        <v>8000</v>
      </c>
      <c r="M78" s="8">
        <v>6000</v>
      </c>
      <c r="N78" s="8">
        <v>5000</v>
      </c>
      <c r="O78" s="8">
        <v>6000</v>
      </c>
      <c r="P78" s="8">
        <v>8000</v>
      </c>
      <c r="Q78" s="8">
        <v>8000</v>
      </c>
    </row>
    <row r="79" spans="1:17" s="8" customFormat="1" ht="15" customHeight="1">
      <c r="A79" s="11" t="s">
        <v>163</v>
      </c>
      <c r="B79" s="8" t="s">
        <v>164</v>
      </c>
      <c r="C79" s="8">
        <v>2180</v>
      </c>
      <c r="D79" s="8">
        <f t="shared" si="5"/>
        <v>2180</v>
      </c>
      <c r="E79" s="8">
        <f t="shared" si="7"/>
        <v>2181.818181818182</v>
      </c>
      <c r="F79" s="12">
        <f t="shared" si="6"/>
        <v>0</v>
      </c>
      <c r="G79" s="15">
        <v>2000</v>
      </c>
      <c r="H79" s="8">
        <v>2000</v>
      </c>
      <c r="I79" s="8">
        <v>3000</v>
      </c>
      <c r="J79" s="8">
        <v>2000</v>
      </c>
      <c r="K79" s="8">
        <v>2000</v>
      </c>
      <c r="L79" s="8">
        <v>2000</v>
      </c>
      <c r="M79" s="8">
        <v>2000</v>
      </c>
      <c r="N79" s="8">
        <v>2000</v>
      </c>
      <c r="O79" s="8">
        <v>2000</v>
      </c>
      <c r="P79" s="8">
        <v>3000</v>
      </c>
      <c r="Q79" s="8">
        <v>2000</v>
      </c>
    </row>
    <row r="80" spans="1:17" s="8" customFormat="1" ht="15" customHeight="1">
      <c r="A80" s="11" t="s">
        <v>165</v>
      </c>
      <c r="B80" s="8" t="s">
        <v>166</v>
      </c>
      <c r="C80" s="8">
        <v>7550</v>
      </c>
      <c r="D80" s="8">
        <f t="shared" si="5"/>
        <v>7550</v>
      </c>
      <c r="E80" s="8">
        <f t="shared" si="7"/>
        <v>7545.454545454545</v>
      </c>
      <c r="F80" s="12">
        <f t="shared" si="6"/>
        <v>0</v>
      </c>
      <c r="G80" s="15">
        <v>7000</v>
      </c>
      <c r="H80" s="8">
        <v>6000</v>
      </c>
      <c r="I80" s="8">
        <v>8000</v>
      </c>
      <c r="J80" s="8">
        <v>7000</v>
      </c>
      <c r="K80" s="8">
        <v>7000</v>
      </c>
      <c r="L80" s="8">
        <v>10000</v>
      </c>
      <c r="M80" s="8">
        <v>7000</v>
      </c>
      <c r="N80" s="8">
        <v>8000</v>
      </c>
      <c r="O80" s="8">
        <v>7000</v>
      </c>
      <c r="P80" s="8">
        <v>6000</v>
      </c>
      <c r="Q80" s="15">
        <v>10000</v>
      </c>
    </row>
    <row r="81" spans="1:17" s="8" customFormat="1" ht="15" customHeight="1">
      <c r="A81" s="11" t="s">
        <v>167</v>
      </c>
      <c r="B81" s="8" t="s">
        <v>168</v>
      </c>
      <c r="C81" s="8">
        <v>5360</v>
      </c>
      <c r="D81" s="8">
        <f t="shared" si="5"/>
        <v>5360</v>
      </c>
      <c r="E81" s="8">
        <f t="shared" si="7"/>
        <v>5363.636363636364</v>
      </c>
      <c r="F81" s="12">
        <f t="shared" si="6"/>
        <v>0</v>
      </c>
      <c r="G81" s="15">
        <v>5600</v>
      </c>
      <c r="H81" s="8">
        <v>3600</v>
      </c>
      <c r="I81" s="8">
        <v>6000</v>
      </c>
      <c r="J81" s="8">
        <v>5800</v>
      </c>
      <c r="K81" s="8">
        <v>5800</v>
      </c>
      <c r="L81" s="8">
        <v>4000</v>
      </c>
      <c r="M81" s="8">
        <v>5800</v>
      </c>
      <c r="N81" s="8">
        <v>5800</v>
      </c>
      <c r="O81" s="8">
        <v>5800</v>
      </c>
      <c r="P81" s="8">
        <v>5800</v>
      </c>
      <c r="Q81" s="15">
        <v>5000</v>
      </c>
    </row>
    <row r="82" spans="1:17" s="8" customFormat="1" ht="15" customHeight="1">
      <c r="A82" s="11" t="s">
        <v>169</v>
      </c>
      <c r="B82" s="8" t="s">
        <v>170</v>
      </c>
      <c r="C82" s="8">
        <v>0</v>
      </c>
      <c r="D82" s="8">
        <f t="shared" si="5"/>
        <v>0</v>
      </c>
      <c r="E82" s="8">
        <f t="shared" si="7"/>
        <v>0</v>
      </c>
      <c r="F82" s="12" t="e">
        <f t="shared" si="6"/>
        <v>#DIV/0!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s="8" customFormat="1" ht="15" customHeight="1">
      <c r="A83" s="9" t="s">
        <v>171</v>
      </c>
      <c r="B83" s="8" t="s">
        <v>172</v>
      </c>
      <c r="C83" s="8">
        <v>3230</v>
      </c>
      <c r="D83" s="8">
        <f t="shared" si="5"/>
        <v>3230</v>
      </c>
      <c r="E83" s="8">
        <f t="shared" si="7"/>
        <v>3227.2727272727275</v>
      </c>
      <c r="F83" s="12">
        <f t="shared" si="6"/>
        <v>0</v>
      </c>
      <c r="G83" s="15">
        <v>3000</v>
      </c>
      <c r="H83" s="8">
        <v>3000</v>
      </c>
      <c r="I83" s="8">
        <v>3500</v>
      </c>
      <c r="J83" s="8">
        <v>3500</v>
      </c>
      <c r="K83" s="8">
        <v>3000</v>
      </c>
      <c r="L83" s="8">
        <v>3000</v>
      </c>
      <c r="M83" s="15">
        <v>3000</v>
      </c>
      <c r="N83" s="8">
        <v>3500</v>
      </c>
      <c r="O83" s="8">
        <v>3500</v>
      </c>
      <c r="P83" s="8">
        <v>3500</v>
      </c>
      <c r="Q83" s="8">
        <v>3000</v>
      </c>
    </row>
    <row r="84" spans="1:17" s="8" customFormat="1" ht="15" customHeight="1">
      <c r="A84" s="9"/>
      <c r="B84" s="8" t="s">
        <v>173</v>
      </c>
      <c r="C84" s="8">
        <v>2270</v>
      </c>
      <c r="D84" s="8">
        <f t="shared" si="5"/>
        <v>2230</v>
      </c>
      <c r="E84" s="8">
        <f t="shared" si="7"/>
        <v>2227.2727272727275</v>
      </c>
      <c r="F84" s="12">
        <f t="shared" si="6"/>
        <v>-1.7621145374449299</v>
      </c>
      <c r="G84" s="15">
        <v>2000</v>
      </c>
      <c r="H84" s="8">
        <v>2000</v>
      </c>
      <c r="I84" s="8">
        <v>2500</v>
      </c>
      <c r="J84" s="8">
        <v>2500</v>
      </c>
      <c r="K84" s="8">
        <v>2000</v>
      </c>
      <c r="L84" s="8">
        <v>2000</v>
      </c>
      <c r="M84" s="15">
        <v>2000</v>
      </c>
      <c r="N84" s="8">
        <v>2500</v>
      </c>
      <c r="O84" s="8">
        <v>2500</v>
      </c>
      <c r="P84" s="8">
        <v>2500</v>
      </c>
      <c r="Q84" s="8">
        <v>2000</v>
      </c>
    </row>
    <row r="85" spans="1:17" s="8" customFormat="1" ht="15" customHeight="1">
      <c r="A85" s="9" t="s">
        <v>174</v>
      </c>
      <c r="B85" s="8" t="s">
        <v>175</v>
      </c>
      <c r="C85" s="8">
        <v>170</v>
      </c>
      <c r="D85" s="8">
        <f t="shared" si="5"/>
        <v>170</v>
      </c>
      <c r="E85" s="8">
        <f t="shared" si="7"/>
        <v>174.54545454545453</v>
      </c>
      <c r="F85" s="12">
        <f t="shared" si="6"/>
        <v>0</v>
      </c>
      <c r="G85" s="15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130</v>
      </c>
      <c r="M85" s="8">
        <v>130</v>
      </c>
      <c r="N85" s="8">
        <v>130</v>
      </c>
      <c r="O85" s="8">
        <v>130</v>
      </c>
      <c r="P85" s="8">
        <v>200</v>
      </c>
      <c r="Q85" s="8">
        <v>200</v>
      </c>
    </row>
    <row r="86" spans="1:17" s="8" customFormat="1" ht="15" customHeight="1">
      <c r="A86" s="9"/>
      <c r="B86" s="8" t="s">
        <v>176</v>
      </c>
      <c r="C86" s="8">
        <v>330</v>
      </c>
      <c r="D86" s="8">
        <f t="shared" si="5"/>
        <v>330</v>
      </c>
      <c r="E86" s="8">
        <f t="shared" si="7"/>
        <v>326.3636363636364</v>
      </c>
      <c r="F86" s="12">
        <f t="shared" si="6"/>
        <v>0</v>
      </c>
      <c r="G86" s="15">
        <v>370</v>
      </c>
      <c r="H86" s="8">
        <v>370</v>
      </c>
      <c r="I86" s="8">
        <v>370</v>
      </c>
      <c r="J86" s="8">
        <v>370</v>
      </c>
      <c r="K86" s="8">
        <v>370</v>
      </c>
      <c r="L86" s="8">
        <v>250</v>
      </c>
      <c r="M86" s="8">
        <v>250</v>
      </c>
      <c r="N86" s="8">
        <v>250</v>
      </c>
      <c r="O86" s="8">
        <v>250</v>
      </c>
      <c r="P86" s="8">
        <v>370</v>
      </c>
      <c r="Q86" s="8">
        <v>370</v>
      </c>
    </row>
    <row r="87" spans="1:17" s="8" customFormat="1" ht="15" customHeight="1">
      <c r="A87" s="9"/>
      <c r="B87" s="8" t="s">
        <v>177</v>
      </c>
      <c r="C87" s="8">
        <v>790</v>
      </c>
      <c r="D87" s="8">
        <f t="shared" si="5"/>
        <v>790</v>
      </c>
      <c r="E87" s="8">
        <f t="shared" si="7"/>
        <v>794.5454545454545</v>
      </c>
      <c r="F87" s="12">
        <f t="shared" si="6"/>
        <v>0</v>
      </c>
      <c r="G87" s="15">
        <v>900</v>
      </c>
      <c r="H87" s="8">
        <v>900</v>
      </c>
      <c r="I87" s="8">
        <v>900</v>
      </c>
      <c r="J87" s="8">
        <v>900</v>
      </c>
      <c r="K87" s="8">
        <v>900</v>
      </c>
      <c r="L87" s="8">
        <v>610</v>
      </c>
      <c r="M87" s="8">
        <v>610</v>
      </c>
      <c r="N87" s="8">
        <v>610</v>
      </c>
      <c r="O87" s="8">
        <v>610</v>
      </c>
      <c r="P87" s="8">
        <v>900</v>
      </c>
      <c r="Q87" s="8">
        <v>900</v>
      </c>
    </row>
    <row r="88" spans="1:17" s="8" customFormat="1" ht="15" customHeight="1">
      <c r="A88" s="11" t="s">
        <v>178</v>
      </c>
      <c r="B88" s="8" t="s">
        <v>179</v>
      </c>
      <c r="C88" s="8">
        <v>15700</v>
      </c>
      <c r="D88" s="8">
        <f t="shared" si="5"/>
        <v>15700</v>
      </c>
      <c r="E88" s="8">
        <f t="shared" si="7"/>
        <v>15696.363636363636</v>
      </c>
      <c r="F88" s="12">
        <f t="shared" si="6"/>
        <v>0</v>
      </c>
      <c r="G88" s="15">
        <v>16860</v>
      </c>
      <c r="H88" s="8">
        <v>16860</v>
      </c>
      <c r="I88" s="8">
        <v>16860</v>
      </c>
      <c r="J88" s="8">
        <v>16860</v>
      </c>
      <c r="K88" s="8">
        <v>16860</v>
      </c>
      <c r="L88" s="8">
        <v>13660</v>
      </c>
      <c r="M88" s="8">
        <v>13660</v>
      </c>
      <c r="N88" s="8">
        <v>13660</v>
      </c>
      <c r="O88" s="8">
        <v>13660</v>
      </c>
      <c r="P88" s="8">
        <v>16860</v>
      </c>
      <c r="Q88" s="8">
        <v>16860</v>
      </c>
    </row>
    <row r="89" spans="1:17" s="8" customFormat="1" ht="15" customHeight="1">
      <c r="A89" s="11" t="s">
        <v>180</v>
      </c>
      <c r="B89" s="8" t="s">
        <v>85</v>
      </c>
      <c r="C89" s="8">
        <v>1920</v>
      </c>
      <c r="D89" s="8">
        <f t="shared" si="5"/>
        <v>1920</v>
      </c>
      <c r="E89" s="8">
        <f t="shared" si="7"/>
        <v>1920</v>
      </c>
      <c r="F89" s="12">
        <f t="shared" si="6"/>
        <v>0</v>
      </c>
      <c r="G89" s="15">
        <v>1920</v>
      </c>
      <c r="H89" s="8">
        <v>1920</v>
      </c>
      <c r="I89" s="8">
        <v>1920</v>
      </c>
      <c r="J89" s="8">
        <v>1920</v>
      </c>
      <c r="K89" s="8">
        <v>1920</v>
      </c>
      <c r="P89" s="8">
        <v>1920</v>
      </c>
      <c r="Q89" s="8">
        <v>1920</v>
      </c>
    </row>
    <row r="90" spans="1:17" s="8" customFormat="1" ht="15" customHeight="1">
      <c r="A90" s="11" t="s">
        <v>181</v>
      </c>
      <c r="B90" s="8" t="s">
        <v>182</v>
      </c>
      <c r="C90" s="8">
        <v>11720</v>
      </c>
      <c r="D90" s="8">
        <f t="shared" si="5"/>
        <v>11720</v>
      </c>
      <c r="E90" s="8">
        <f t="shared" si="7"/>
        <v>11720</v>
      </c>
      <c r="F90" s="12">
        <f t="shared" si="6"/>
        <v>0</v>
      </c>
      <c r="G90" s="15">
        <v>11720</v>
      </c>
      <c r="H90" s="8">
        <v>11720</v>
      </c>
      <c r="I90" s="8">
        <v>11720</v>
      </c>
      <c r="J90" s="8">
        <v>11720</v>
      </c>
      <c r="K90" s="8">
        <v>11720</v>
      </c>
      <c r="L90" s="8">
        <v>11720</v>
      </c>
      <c r="M90" s="8">
        <v>11720</v>
      </c>
      <c r="N90" s="8">
        <v>11720</v>
      </c>
      <c r="O90" s="8">
        <v>11720</v>
      </c>
      <c r="P90" s="8">
        <v>11720</v>
      </c>
      <c r="Q90" s="8">
        <v>11720</v>
      </c>
    </row>
    <row r="91" spans="1:17" s="8" customFormat="1" ht="15" customHeight="1">
      <c r="A91" s="9" t="s">
        <v>183</v>
      </c>
      <c r="B91" s="8" t="s">
        <v>184</v>
      </c>
      <c r="C91" s="8">
        <v>150</v>
      </c>
      <c r="D91" s="8">
        <f t="shared" si="5"/>
        <v>150</v>
      </c>
      <c r="E91" s="8">
        <f t="shared" si="7"/>
        <v>150</v>
      </c>
      <c r="F91" s="12">
        <f t="shared" si="6"/>
        <v>0</v>
      </c>
      <c r="G91" s="15">
        <v>150</v>
      </c>
      <c r="H91" s="8">
        <v>150</v>
      </c>
      <c r="I91" s="8">
        <v>150</v>
      </c>
      <c r="J91" s="8">
        <v>150</v>
      </c>
      <c r="K91" s="8">
        <v>150</v>
      </c>
      <c r="L91" s="8">
        <v>150</v>
      </c>
      <c r="M91" s="8">
        <v>150</v>
      </c>
      <c r="N91" s="8">
        <v>150</v>
      </c>
      <c r="O91" s="8">
        <v>150</v>
      </c>
      <c r="P91" s="8">
        <v>150</v>
      </c>
      <c r="Q91" s="8">
        <v>150</v>
      </c>
    </row>
    <row r="92" spans="1:17" s="8" customFormat="1" ht="15" customHeight="1">
      <c r="A92" s="9"/>
      <c r="B92" s="8" t="s">
        <v>185</v>
      </c>
      <c r="C92" s="8">
        <v>500</v>
      </c>
      <c r="D92" s="8">
        <f t="shared" si="5"/>
        <v>500</v>
      </c>
      <c r="E92" s="8">
        <f t="shared" si="7"/>
        <v>500</v>
      </c>
      <c r="F92" s="12">
        <f t="shared" si="6"/>
        <v>0</v>
      </c>
      <c r="G92" s="15">
        <v>500</v>
      </c>
      <c r="H92" s="8">
        <v>500</v>
      </c>
      <c r="I92" s="8">
        <v>500</v>
      </c>
      <c r="J92" s="8">
        <v>500</v>
      </c>
      <c r="K92" s="8">
        <v>500</v>
      </c>
      <c r="L92" s="8">
        <v>500</v>
      </c>
      <c r="M92" s="8">
        <v>500</v>
      </c>
      <c r="N92" s="8">
        <v>500</v>
      </c>
      <c r="O92" s="8">
        <v>500</v>
      </c>
      <c r="P92" s="8">
        <v>500</v>
      </c>
      <c r="Q92" s="8">
        <v>500</v>
      </c>
    </row>
    <row r="93" spans="1:17" s="8" customFormat="1" ht="15" customHeight="1">
      <c r="A93" s="9"/>
      <c r="B93" s="8" t="s">
        <v>186</v>
      </c>
      <c r="C93" s="8">
        <v>600</v>
      </c>
      <c r="D93" s="8">
        <f t="shared" si="5"/>
        <v>600</v>
      </c>
      <c r="E93" s="8">
        <f t="shared" si="7"/>
        <v>600</v>
      </c>
      <c r="F93" s="12">
        <f t="shared" si="6"/>
        <v>0</v>
      </c>
      <c r="G93" s="15">
        <v>600</v>
      </c>
      <c r="H93" s="8">
        <v>600</v>
      </c>
      <c r="I93" s="8">
        <v>600</v>
      </c>
      <c r="J93" s="8">
        <v>600</v>
      </c>
      <c r="K93" s="8">
        <v>600</v>
      </c>
      <c r="L93" s="8">
        <v>600</v>
      </c>
      <c r="M93" s="8">
        <v>600</v>
      </c>
      <c r="N93" s="8">
        <v>600</v>
      </c>
      <c r="O93" s="8">
        <v>600</v>
      </c>
      <c r="P93" s="8">
        <v>600</v>
      </c>
      <c r="Q93" s="8">
        <v>600</v>
      </c>
    </row>
    <row r="94" ht="13.5">
      <c r="G94" s="16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2009-02-16T01:40:22Z</dcterms:created>
  <dcterms:modified xsi:type="dcterms:W3CDTF">2009-02-16T01:40:36Z</dcterms:modified>
  <cp:category/>
  <cp:version/>
  <cp:contentType/>
  <cp:contentStatus/>
</cp:coreProperties>
</file>