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330" windowWidth="20055" windowHeight="7680" activeTab="0"/>
  </bookViews>
  <sheets>
    <sheet name="2012년 후원금 수입 보고" sheetId="1" r:id="rId1"/>
    <sheet name="2012년 후원금 사용 내역보고" sheetId="4" r:id="rId2"/>
    <sheet name="후원금 계좌" sheetId="5" r:id="rId3"/>
  </sheets>
  <definedNames/>
  <calcPr calcId="124519"/>
</workbook>
</file>

<file path=xl/sharedStrings.xml><?xml version="1.0" encoding="utf-8"?>
<sst xmlns="http://schemas.openxmlformats.org/spreadsheetml/2006/main" count="160" uniqueCount="69">
  <si>
    <t>연월일</t>
  </si>
  <si>
    <t>후원금의종류</t>
  </si>
  <si>
    <t>후원자</t>
  </si>
  <si>
    <t>내역</t>
  </si>
  <si>
    <t>금액</t>
  </si>
  <si>
    <t>비고</t>
  </si>
  <si>
    <t>지역사회후원금</t>
  </si>
  <si>
    <t>지정후원금</t>
  </si>
  <si>
    <t>사용일자</t>
  </si>
  <si>
    <t>사용내역</t>
  </si>
  <si>
    <t>산출기준</t>
  </si>
  <si>
    <t>비고</t>
  </si>
  <si>
    <t>1.후원금 수입명세서                         (단위:원)</t>
  </si>
  <si>
    <t>나전복지마을직원  빙부상</t>
  </si>
  <si>
    <t>대표이사기부금</t>
  </si>
  <si>
    <t>대표 이사장 변경됨</t>
  </si>
  <si>
    <t>지역사회후원금</t>
  </si>
  <si>
    <t>비지정후원금</t>
  </si>
  <si>
    <t>계좌번호</t>
  </si>
  <si>
    <t>예금이자수입</t>
  </si>
  <si>
    <t>산지복지 승인용역비</t>
  </si>
  <si>
    <t>대표이사 기부금</t>
  </si>
  <si>
    <t>지정 후원금</t>
  </si>
  <si>
    <t>지역사회 후원금</t>
  </si>
  <si>
    <t>(주)고려기전</t>
  </si>
  <si>
    <t>2.후원금(금전)사용명세서                        (단위:원)</t>
  </si>
  <si>
    <t>기간 : 2012년 01월01일부터                                                                                                                                       2012년 12월31일까지</t>
  </si>
  <si>
    <t>기능보강사업 (식당)</t>
  </si>
  <si>
    <t>시설비</t>
  </si>
  <si>
    <t>예금이자</t>
  </si>
  <si>
    <t>비지정후원금</t>
  </si>
  <si>
    <t>건축법이행강제금</t>
  </si>
  <si>
    <t>잡지출</t>
  </si>
  <si>
    <t>제세공과금</t>
  </si>
  <si>
    <t>수용비 및 수수료</t>
  </si>
  <si>
    <t>법인등기수수료</t>
  </si>
  <si>
    <t>환경개선부담금</t>
  </si>
  <si>
    <t>법인부지 측량수수료</t>
  </si>
  <si>
    <t>법인통장 법인세</t>
  </si>
  <si>
    <t>증축공사에 따른 토목설계비</t>
  </si>
  <si>
    <t>재산세 납부</t>
  </si>
  <si>
    <t>해뜨락 전출금</t>
  </si>
  <si>
    <t>시설차량구입지원</t>
  </si>
  <si>
    <t xml:space="preserve">  후원금 사용결과 보고</t>
  </si>
  <si>
    <t xml:space="preserve">의사봉,pop구입 </t>
  </si>
  <si>
    <t>시설장비 유지비</t>
  </si>
  <si>
    <t>지역복지사업비</t>
  </si>
  <si>
    <t xml:space="preserve">사회복지공동모금회 </t>
  </si>
  <si>
    <t>냉난방기- 나전복지마을 상담실</t>
  </si>
  <si>
    <t>자산취득비</t>
  </si>
  <si>
    <t xml:space="preserve"> 월  계</t>
  </si>
  <si>
    <t xml:space="preserve">  월  계</t>
  </si>
  <si>
    <t xml:space="preserve"> 누  계</t>
  </si>
  <si>
    <t xml:space="preserve">  누  계</t>
  </si>
  <si>
    <t xml:space="preserve">후원금 수입 </t>
  </si>
  <si>
    <t>이사임면 변경 등기수수료</t>
  </si>
  <si>
    <t xml:space="preserve">봉사자 축하화환구입 </t>
  </si>
  <si>
    <t xml:space="preserve">3. 후원금 전용계좌 </t>
  </si>
  <si>
    <t xml:space="preserve">금융기관 등의 명칭 </t>
  </si>
  <si>
    <t xml:space="preserve">계좌명의 </t>
  </si>
  <si>
    <t>351-0523-2270-93</t>
  </si>
  <si>
    <t>농   협</t>
  </si>
  <si>
    <t>사회복지법인 나전복지재단</t>
  </si>
  <si>
    <t>박지*</t>
  </si>
  <si>
    <t>우은*</t>
  </si>
  <si>
    <t>박지*</t>
  </si>
  <si>
    <t>서*항 로터리클럽</t>
  </si>
  <si>
    <t>우은*</t>
  </si>
  <si>
    <t>이경*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</si>
</sst>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u val="single"/>
      <sz val="18"/>
      <name val="굴림체"/>
      <family val="3"/>
    </font>
    <font>
      <sz val="8"/>
      <name val="Calibri"/>
      <family val="2"/>
      <scheme val="minor"/>
    </font>
    <font>
      <sz val="8"/>
      <name val="돋움"/>
      <family val="3"/>
    </font>
    <font>
      <sz val="11"/>
      <name val="굴림체"/>
      <family val="3"/>
    </font>
    <font>
      <sz val="12"/>
      <name val="굴림체"/>
      <family val="3"/>
    </font>
    <font>
      <sz val="14"/>
      <name val="굴림체"/>
      <family val="3"/>
    </font>
    <font>
      <sz val="8"/>
      <name val="굴림체"/>
      <family val="3"/>
    </font>
    <font>
      <sz val="10"/>
      <color theme="1"/>
      <name val="Calibri"/>
      <family val="2"/>
      <scheme val="minor"/>
    </font>
    <font>
      <sz val="10"/>
      <name val="굴림체"/>
      <family val="3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399980008602142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7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1" fontId="11" fillId="0" borderId="1" xfId="20" applyFont="1" applyBorder="1" applyAlignment="1">
      <alignment horizontal="right" vertical="center"/>
    </xf>
    <xf numFmtId="41" fontId="11" fillId="0" borderId="1" xfId="20" applyFont="1" applyBorder="1" applyAlignment="1">
      <alignment horizontal="right" vertical="center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176" fontId="0" fillId="2" borderId="0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41" fontId="11" fillId="2" borderId="1" xfId="20" applyFont="1" applyFill="1" applyBorder="1" applyAlignment="1">
      <alignment horizontal="center" vertical="center"/>
    </xf>
    <xf numFmtId="41" fontId="0" fillId="0" borderId="0" xfId="20" applyFont="1" applyAlignment="1">
      <alignment vertical="center"/>
    </xf>
    <xf numFmtId="41" fontId="0" fillId="0" borderId="0" xfId="0" applyNumberFormat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14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41" fontId="11" fillId="2" borderId="2" xfId="20" applyFont="1" applyFill="1" applyBorder="1" applyAlignment="1">
      <alignment horizontal="center" vertical="center"/>
    </xf>
    <xf numFmtId="41" fontId="11" fillId="4" borderId="2" xfId="20" applyFont="1" applyFill="1" applyBorder="1" applyAlignment="1">
      <alignment horizontal="center" vertical="center"/>
    </xf>
    <xf numFmtId="14" fontId="11" fillId="5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/>
    </xf>
    <xf numFmtId="176" fontId="11" fillId="4" borderId="1" xfId="0" applyNumberFormat="1" applyFont="1" applyFill="1" applyBorder="1" applyAlignment="1">
      <alignment horizontal="right" vertical="center" wrapText="1"/>
    </xf>
    <xf numFmtId="176" fontId="11" fillId="6" borderId="1" xfId="0" applyNumberFormat="1" applyFont="1" applyFill="1" applyBorder="1" applyAlignment="1">
      <alignment horizontal="right" vertical="center" wrapText="1"/>
    </xf>
    <xf numFmtId="14" fontId="11" fillId="5" borderId="1" xfId="0" applyNumberFormat="1" applyFont="1" applyFill="1" applyBorder="1" applyAlignment="1">
      <alignment horizontal="left" vertical="center" wrapText="1"/>
    </xf>
    <xf numFmtId="14" fontId="11" fillId="5" borderId="2" xfId="0" applyNumberFormat="1" applyFont="1" applyFill="1" applyBorder="1" applyAlignment="1">
      <alignment horizontal="left" vertical="center" wrapText="1"/>
    </xf>
    <xf numFmtId="14" fontId="11" fillId="5" borderId="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2" borderId="1" xfId="0" applyFont="1" applyFill="1" applyBorder="1" applyAlignment="1">
      <alignment vertical="center"/>
    </xf>
    <xf numFmtId="0" fontId="11" fillId="7" borderId="1" xfId="0" applyFont="1" applyFill="1" applyBorder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 vertical="center"/>
    </xf>
    <xf numFmtId="41" fontId="11" fillId="4" borderId="1" xfId="20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41" fontId="11" fillId="8" borderId="4" xfId="2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41" fontId="2" fillId="0" borderId="0" xfId="20" applyFont="1" applyAlignment="1">
      <alignment vertical="center"/>
    </xf>
    <xf numFmtId="0" fontId="0" fillId="0" borderId="0" xfId="0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2" borderId="0" xfId="20" applyFont="1" applyFill="1" applyBorder="1" applyAlignment="1">
      <alignment vertical="center"/>
    </xf>
    <xf numFmtId="0" fontId="0" fillId="9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1" fontId="0" fillId="2" borderId="1" xfId="2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41" fontId="11" fillId="4" borderId="4" xfId="20" applyFont="1" applyFill="1" applyBorder="1" applyAlignment="1">
      <alignment horizontal="center" vertical="center"/>
    </xf>
    <xf numFmtId="41" fontId="11" fillId="0" borderId="6" xfId="20" applyFont="1" applyBorder="1" applyAlignment="1">
      <alignment horizontal="center" vertical="center" wrapText="1"/>
    </xf>
    <xf numFmtId="41" fontId="11" fillId="0" borderId="1" xfId="20" applyFont="1" applyBorder="1" applyAlignment="1">
      <alignment horizontal="center" vertical="center"/>
    </xf>
    <xf numFmtId="14" fontId="11" fillId="4" borderId="5" xfId="0" applyNumberFormat="1" applyFont="1" applyFill="1" applyBorder="1" applyAlignment="1">
      <alignment horizontal="center" vertical="center"/>
    </xf>
    <xf numFmtId="14" fontId="11" fillId="4" borderId="4" xfId="0" applyNumberFormat="1" applyFont="1" applyFill="1" applyBorder="1" applyAlignment="1">
      <alignment horizontal="center" vertical="center"/>
    </xf>
    <xf numFmtId="14" fontId="11" fillId="4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14" fontId="11" fillId="6" borderId="5" xfId="0" applyNumberFormat="1" applyFont="1" applyFill="1" applyBorder="1" applyAlignment="1">
      <alignment horizontal="center" vertical="center"/>
    </xf>
    <xf numFmtId="14" fontId="11" fillId="6" borderId="4" xfId="0" applyNumberFormat="1" applyFont="1" applyFill="1" applyBorder="1" applyAlignment="1">
      <alignment horizontal="center" vertical="center"/>
    </xf>
    <xf numFmtId="14" fontId="11" fillId="6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4" fontId="11" fillId="8" borderId="4" xfId="0" applyNumberFormat="1" applyFont="1" applyFill="1" applyBorder="1" applyAlignment="1">
      <alignment horizontal="center" vertical="center"/>
    </xf>
    <xf numFmtId="14" fontId="11" fillId="8" borderId="6" xfId="0" applyNumberFormat="1" applyFont="1" applyFill="1" applyBorder="1" applyAlignment="1">
      <alignment horizontal="center" vertical="center"/>
    </xf>
    <xf numFmtId="41" fontId="11" fillId="2" borderId="5" xfId="20" applyFont="1" applyFill="1" applyBorder="1" applyAlignment="1">
      <alignment horizontal="center" vertical="center"/>
    </xf>
    <xf numFmtId="41" fontId="11" fillId="2" borderId="6" xfId="20" applyFont="1" applyFill="1" applyBorder="1" applyAlignment="1">
      <alignment horizontal="center" vertical="center"/>
    </xf>
    <xf numFmtId="14" fontId="11" fillId="5" borderId="1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3"/>
  <sheetViews>
    <sheetView tabSelected="1" workbookViewId="0" topLeftCell="A14">
      <selection activeCell="I48" sqref="I48"/>
    </sheetView>
  </sheetViews>
  <sheetFormatPr defaultColWidth="9.140625" defaultRowHeight="15"/>
  <cols>
    <col min="1" max="1" width="3.28125" style="0" customWidth="1"/>
    <col min="2" max="2" width="12.421875" style="0" customWidth="1"/>
    <col min="3" max="3" width="15.8515625" style="0" customWidth="1"/>
    <col min="4" max="4" width="13.57421875" style="0" customWidth="1"/>
    <col min="5" max="5" width="14.28125" style="0" customWidth="1"/>
    <col min="6" max="6" width="12.421875" style="0" customWidth="1"/>
    <col min="7" max="7" width="6.7109375" style="0" customWidth="1"/>
    <col min="10" max="10" width="11.8515625" style="0" bestFit="1" customWidth="1"/>
    <col min="13" max="13" width="10.8515625" style="0" bestFit="1" customWidth="1"/>
  </cols>
  <sheetData>
    <row r="2" spans="2:7" ht="22.5">
      <c r="B2" s="52" t="s">
        <v>54</v>
      </c>
      <c r="C2" s="52"/>
      <c r="D2" s="52"/>
      <c r="E2" s="52"/>
      <c r="F2" s="52"/>
      <c r="G2" s="52"/>
    </row>
    <row r="3" spans="2:7" ht="15">
      <c r="B3" s="1"/>
      <c r="C3" s="1"/>
      <c r="D3" s="1"/>
      <c r="E3" s="1"/>
      <c r="F3" s="1"/>
      <c r="G3" s="1"/>
    </row>
    <row r="4" spans="2:7" ht="24" customHeight="1">
      <c r="B4" s="53" t="s">
        <v>26</v>
      </c>
      <c r="C4" s="53"/>
      <c r="D4" s="53"/>
      <c r="E4" s="53"/>
      <c r="F4" s="53"/>
      <c r="G4" s="53"/>
    </row>
    <row r="5" spans="2:7" ht="15">
      <c r="B5" s="53"/>
      <c r="C5" s="53"/>
      <c r="D5" s="53"/>
      <c r="E5" s="53"/>
      <c r="F5" s="53"/>
      <c r="G5" s="53"/>
    </row>
    <row r="6" spans="2:7" ht="15">
      <c r="B6" s="54"/>
      <c r="C6" s="54"/>
      <c r="D6" s="54"/>
      <c r="E6" s="54"/>
      <c r="F6" s="54"/>
      <c r="G6" s="54"/>
    </row>
    <row r="7" spans="2:7" ht="16.5" customHeight="1">
      <c r="B7" s="58" t="s">
        <v>12</v>
      </c>
      <c r="C7" s="58"/>
      <c r="D7" s="58"/>
      <c r="E7" s="58"/>
      <c r="F7" s="58"/>
      <c r="G7" s="58"/>
    </row>
    <row r="8" spans="2:7" ht="15">
      <c r="B8" s="1"/>
      <c r="C8" s="1"/>
      <c r="D8" s="1"/>
      <c r="E8" s="1"/>
      <c r="F8" s="1"/>
      <c r="G8" s="1"/>
    </row>
    <row r="9" spans="2:10" ht="35.25" customHeight="1">
      <c r="B9" s="15" t="s">
        <v>0</v>
      </c>
      <c r="C9" s="15" t="s">
        <v>1</v>
      </c>
      <c r="D9" s="15" t="s">
        <v>2</v>
      </c>
      <c r="E9" s="15" t="s">
        <v>3</v>
      </c>
      <c r="F9" s="15" t="s">
        <v>4</v>
      </c>
      <c r="G9" s="15" t="s">
        <v>5</v>
      </c>
      <c r="J9" s="36"/>
    </row>
    <row r="10" spans="2:7" ht="15">
      <c r="B10" s="16">
        <v>40920</v>
      </c>
      <c r="C10" s="17" t="s">
        <v>21</v>
      </c>
      <c r="D10" s="17" t="s">
        <v>63</v>
      </c>
      <c r="E10" s="17" t="s">
        <v>22</v>
      </c>
      <c r="F10" s="18">
        <v>7000000</v>
      </c>
      <c r="G10" s="4"/>
    </row>
    <row r="11" spans="2:13" ht="15">
      <c r="B11" s="16">
        <v>40926</v>
      </c>
      <c r="C11" s="5" t="s">
        <v>6</v>
      </c>
      <c r="D11" s="17" t="s">
        <v>64</v>
      </c>
      <c r="E11" s="17" t="s">
        <v>22</v>
      </c>
      <c r="F11" s="18">
        <v>300000</v>
      </c>
      <c r="G11" s="4"/>
      <c r="J11" s="13"/>
      <c r="M11" s="13"/>
    </row>
    <row r="12" spans="2:13" ht="15">
      <c r="B12" s="49" t="s">
        <v>51</v>
      </c>
      <c r="C12" s="50"/>
      <c r="D12" s="50"/>
      <c r="E12" s="51"/>
      <c r="F12" s="19">
        <f>SUM(F10:F11)</f>
        <v>7300000</v>
      </c>
      <c r="G12" s="4"/>
      <c r="J12" s="13"/>
      <c r="M12" s="13"/>
    </row>
    <row r="13" spans="2:13" ht="18.75" customHeight="1">
      <c r="B13" s="16">
        <v>40953</v>
      </c>
      <c r="C13" s="17" t="s">
        <v>21</v>
      </c>
      <c r="D13" s="17" t="s">
        <v>63</v>
      </c>
      <c r="E13" s="17" t="s">
        <v>22</v>
      </c>
      <c r="F13" s="18">
        <v>11000000</v>
      </c>
      <c r="G13" s="4"/>
      <c r="J13" s="13"/>
      <c r="M13" s="13"/>
    </row>
    <row r="14" spans="2:13" ht="15">
      <c r="B14" s="16">
        <v>40954</v>
      </c>
      <c r="C14" s="5" t="s">
        <v>6</v>
      </c>
      <c r="D14" s="17" t="s">
        <v>29</v>
      </c>
      <c r="E14" s="17" t="s">
        <v>30</v>
      </c>
      <c r="F14" s="18">
        <v>859</v>
      </c>
      <c r="G14" s="4"/>
      <c r="J14" s="13"/>
      <c r="M14" s="13"/>
    </row>
    <row r="15" spans="2:10" ht="15">
      <c r="B15" s="16">
        <v>40959</v>
      </c>
      <c r="C15" s="5" t="s">
        <v>6</v>
      </c>
      <c r="D15" s="17" t="s">
        <v>64</v>
      </c>
      <c r="E15" s="17" t="s">
        <v>22</v>
      </c>
      <c r="F15" s="18">
        <v>300000</v>
      </c>
      <c r="G15" s="4"/>
      <c r="J15" s="13"/>
    </row>
    <row r="16" spans="2:7" ht="15">
      <c r="B16" s="49" t="s">
        <v>51</v>
      </c>
      <c r="C16" s="50"/>
      <c r="D16" s="50"/>
      <c r="E16" s="51"/>
      <c r="F16" s="19">
        <f>SUM(F13:F15)</f>
        <v>11300859</v>
      </c>
      <c r="G16" s="4"/>
    </row>
    <row r="17" spans="2:7" ht="15">
      <c r="B17" s="16">
        <v>40987</v>
      </c>
      <c r="C17" s="5" t="s">
        <v>6</v>
      </c>
      <c r="D17" s="17" t="s">
        <v>64</v>
      </c>
      <c r="E17" s="17" t="s">
        <v>22</v>
      </c>
      <c r="F17" s="18">
        <v>300000</v>
      </c>
      <c r="G17" s="4"/>
    </row>
    <row r="18" spans="2:7" ht="15">
      <c r="B18" s="49" t="s">
        <v>51</v>
      </c>
      <c r="C18" s="50"/>
      <c r="D18" s="50"/>
      <c r="E18" s="51"/>
      <c r="F18" s="19">
        <f>F17</f>
        <v>300000</v>
      </c>
      <c r="G18" s="4"/>
    </row>
    <row r="19" spans="2:7" ht="15">
      <c r="B19" s="16">
        <v>41017</v>
      </c>
      <c r="C19" s="5" t="s">
        <v>6</v>
      </c>
      <c r="D19" s="17" t="s">
        <v>64</v>
      </c>
      <c r="E19" s="17" t="s">
        <v>22</v>
      </c>
      <c r="F19" s="18">
        <v>300000</v>
      </c>
      <c r="G19" s="4"/>
    </row>
    <row r="20" spans="2:7" ht="15">
      <c r="B20" s="49" t="s">
        <v>51</v>
      </c>
      <c r="C20" s="50"/>
      <c r="D20" s="50"/>
      <c r="E20" s="51"/>
      <c r="F20" s="19">
        <f>F19</f>
        <v>300000</v>
      </c>
      <c r="G20" s="4"/>
    </row>
    <row r="21" spans="2:7" ht="15">
      <c r="B21" s="16">
        <v>41047</v>
      </c>
      <c r="C21" s="5" t="s">
        <v>6</v>
      </c>
      <c r="D21" s="17" t="s">
        <v>64</v>
      </c>
      <c r="E21" s="17" t="s">
        <v>22</v>
      </c>
      <c r="F21" s="18">
        <v>300000</v>
      </c>
      <c r="G21" s="4"/>
    </row>
    <row r="22" spans="2:7" ht="15">
      <c r="B22" s="49" t="s">
        <v>51</v>
      </c>
      <c r="C22" s="50"/>
      <c r="D22" s="50"/>
      <c r="E22" s="51"/>
      <c r="F22" s="19">
        <f>F21</f>
        <v>300000</v>
      </c>
      <c r="G22" s="4"/>
    </row>
    <row r="23" spans="2:7" ht="15">
      <c r="B23" s="16">
        <v>41061</v>
      </c>
      <c r="C23" s="17" t="s">
        <v>21</v>
      </c>
      <c r="D23" s="17" t="s">
        <v>63</v>
      </c>
      <c r="E23" s="17" t="s">
        <v>22</v>
      </c>
      <c r="F23" s="18">
        <v>2200000</v>
      </c>
      <c r="G23" s="4"/>
    </row>
    <row r="24" spans="2:7" ht="15">
      <c r="B24" s="16">
        <v>41064</v>
      </c>
      <c r="C24" s="5" t="s">
        <v>6</v>
      </c>
      <c r="D24" s="17" t="s">
        <v>29</v>
      </c>
      <c r="E24" s="17" t="s">
        <v>30</v>
      </c>
      <c r="F24" s="18">
        <v>525</v>
      </c>
      <c r="G24" s="4"/>
    </row>
    <row r="25" spans="2:7" ht="15">
      <c r="B25" s="16">
        <v>41071</v>
      </c>
      <c r="C25" s="17" t="s">
        <v>21</v>
      </c>
      <c r="D25" s="17" t="s">
        <v>63</v>
      </c>
      <c r="E25" s="17" t="s">
        <v>22</v>
      </c>
      <c r="F25" s="18">
        <v>8959000</v>
      </c>
      <c r="G25" s="4"/>
    </row>
    <row r="26" spans="2:7" ht="15">
      <c r="B26" s="16">
        <v>41073</v>
      </c>
      <c r="C26" s="17" t="s">
        <v>21</v>
      </c>
      <c r="D26" s="17" t="s">
        <v>63</v>
      </c>
      <c r="E26" s="17" t="s">
        <v>22</v>
      </c>
      <c r="F26" s="18">
        <v>841000</v>
      </c>
      <c r="G26" s="4"/>
    </row>
    <row r="27" spans="2:7" ht="15">
      <c r="B27" s="16">
        <v>41076</v>
      </c>
      <c r="C27" s="5" t="s">
        <v>6</v>
      </c>
      <c r="D27" s="17" t="s">
        <v>29</v>
      </c>
      <c r="E27" s="17" t="s">
        <v>30</v>
      </c>
      <c r="F27" s="18">
        <v>1599</v>
      </c>
      <c r="G27" s="4"/>
    </row>
    <row r="28" spans="2:7" ht="15">
      <c r="B28" s="16">
        <v>41078</v>
      </c>
      <c r="C28" s="5" t="s">
        <v>6</v>
      </c>
      <c r="D28" s="17" t="s">
        <v>64</v>
      </c>
      <c r="E28" s="17" t="s">
        <v>22</v>
      </c>
      <c r="F28" s="18">
        <v>300000</v>
      </c>
      <c r="G28" s="4"/>
    </row>
    <row r="29" spans="2:7" ht="15">
      <c r="B29" s="49" t="s">
        <v>51</v>
      </c>
      <c r="C29" s="50"/>
      <c r="D29" s="50"/>
      <c r="E29" s="51"/>
      <c r="F29" s="19">
        <f>SUM(F23:F28)</f>
        <v>12302124</v>
      </c>
      <c r="G29" s="4"/>
    </row>
    <row r="30" spans="2:7" ht="15">
      <c r="B30" s="16">
        <v>41110</v>
      </c>
      <c r="C30" s="5" t="s">
        <v>6</v>
      </c>
      <c r="D30" s="17" t="s">
        <v>64</v>
      </c>
      <c r="E30" s="17" t="s">
        <v>22</v>
      </c>
      <c r="F30" s="18">
        <v>300000</v>
      </c>
      <c r="G30" s="4"/>
    </row>
    <row r="31" spans="2:7" ht="15">
      <c r="B31" s="49" t="s">
        <v>51</v>
      </c>
      <c r="C31" s="50"/>
      <c r="D31" s="50"/>
      <c r="E31" s="51"/>
      <c r="F31" s="19">
        <f>F30</f>
        <v>300000</v>
      </c>
      <c r="G31" s="4"/>
    </row>
    <row r="32" spans="2:7" ht="15">
      <c r="B32" s="16">
        <v>41141</v>
      </c>
      <c r="C32" s="5" t="s">
        <v>6</v>
      </c>
      <c r="D32" s="17" t="s">
        <v>64</v>
      </c>
      <c r="E32" s="17" t="s">
        <v>22</v>
      </c>
      <c r="F32" s="18">
        <v>300000</v>
      </c>
      <c r="G32" s="4"/>
    </row>
    <row r="33" spans="2:7" ht="15">
      <c r="B33" s="49" t="s">
        <v>51</v>
      </c>
      <c r="C33" s="50"/>
      <c r="D33" s="50"/>
      <c r="E33" s="51"/>
      <c r="F33" s="19">
        <f>F32</f>
        <v>300000</v>
      </c>
      <c r="G33" s="4"/>
    </row>
    <row r="34" spans="2:7" ht="15">
      <c r="B34" s="16">
        <v>41170</v>
      </c>
      <c r="C34" s="5" t="s">
        <v>6</v>
      </c>
      <c r="D34" s="17" t="s">
        <v>64</v>
      </c>
      <c r="E34" s="17" t="s">
        <v>22</v>
      </c>
      <c r="F34" s="18">
        <v>300000</v>
      </c>
      <c r="G34" s="4"/>
    </row>
    <row r="35" spans="2:7" ht="15">
      <c r="B35" s="49" t="s">
        <v>51</v>
      </c>
      <c r="C35" s="50"/>
      <c r="D35" s="50"/>
      <c r="E35" s="51"/>
      <c r="F35" s="19">
        <f>F34</f>
        <v>300000</v>
      </c>
      <c r="G35" s="4"/>
    </row>
    <row r="36" spans="2:7" ht="15">
      <c r="B36" s="16">
        <v>41200</v>
      </c>
      <c r="C36" s="5" t="s">
        <v>6</v>
      </c>
      <c r="D36" s="17" t="s">
        <v>64</v>
      </c>
      <c r="E36" s="17" t="s">
        <v>22</v>
      </c>
      <c r="F36" s="18">
        <v>300000</v>
      </c>
      <c r="G36" s="4"/>
    </row>
    <row r="37" spans="2:7" ht="15">
      <c r="B37" s="16">
        <v>41207</v>
      </c>
      <c r="C37" s="5" t="s">
        <v>14</v>
      </c>
      <c r="D37" s="17" t="s">
        <v>65</v>
      </c>
      <c r="E37" s="17" t="s">
        <v>22</v>
      </c>
      <c r="F37" s="18">
        <v>3538400</v>
      </c>
      <c r="G37" s="4"/>
    </row>
    <row r="38" spans="2:7" ht="15">
      <c r="B38" s="49" t="s">
        <v>51</v>
      </c>
      <c r="C38" s="50"/>
      <c r="D38" s="50"/>
      <c r="E38" s="51"/>
      <c r="F38" s="19">
        <f>SUM(F37)</f>
        <v>3538400</v>
      </c>
      <c r="G38" s="4"/>
    </row>
    <row r="39" spans="2:7" ht="15">
      <c r="B39" s="20">
        <v>41218</v>
      </c>
      <c r="C39" s="5" t="s">
        <v>6</v>
      </c>
      <c r="D39" s="3" t="s">
        <v>66</v>
      </c>
      <c r="E39" s="5" t="s">
        <v>7</v>
      </c>
      <c r="F39" s="21">
        <v>1000000</v>
      </c>
      <c r="G39" s="22"/>
    </row>
    <row r="40" spans="2:7" ht="16.5" customHeight="1">
      <c r="B40" s="20">
        <v>41218</v>
      </c>
      <c r="C40" s="5" t="s">
        <v>14</v>
      </c>
      <c r="D40" s="5" t="s">
        <v>65</v>
      </c>
      <c r="E40" s="5" t="s">
        <v>7</v>
      </c>
      <c r="F40" s="21">
        <v>40000000</v>
      </c>
      <c r="G40" s="22"/>
    </row>
    <row r="41" spans="2:11" ht="15">
      <c r="B41" s="20">
        <v>41228</v>
      </c>
      <c r="C41" s="59" t="s">
        <v>15</v>
      </c>
      <c r="D41" s="60"/>
      <c r="E41" s="5"/>
      <c r="F41" s="21"/>
      <c r="G41" s="22"/>
      <c r="K41" s="11"/>
    </row>
    <row r="42" spans="2:7" ht="15">
      <c r="B42" s="20">
        <v>41236</v>
      </c>
      <c r="C42" s="5" t="s">
        <v>14</v>
      </c>
      <c r="D42" s="5" t="s">
        <v>67</v>
      </c>
      <c r="E42" s="5" t="s">
        <v>7</v>
      </c>
      <c r="F42" s="21">
        <v>100000</v>
      </c>
      <c r="G42" s="22"/>
    </row>
    <row r="43" spans="2:7" ht="15">
      <c r="B43" s="20">
        <v>41243</v>
      </c>
      <c r="C43" s="5" t="s">
        <v>16</v>
      </c>
      <c r="D43" s="5" t="s">
        <v>68</v>
      </c>
      <c r="E43" s="5" t="s">
        <v>17</v>
      </c>
      <c r="F43" s="21">
        <v>1000000</v>
      </c>
      <c r="G43" s="22"/>
    </row>
    <row r="44" spans="2:7" ht="15">
      <c r="B44" s="49" t="s">
        <v>51</v>
      </c>
      <c r="C44" s="50"/>
      <c r="D44" s="50"/>
      <c r="E44" s="51"/>
      <c r="F44" s="23">
        <f>SUM(F39:F43)</f>
        <v>42100000</v>
      </c>
      <c r="G44" s="22"/>
    </row>
    <row r="45" spans="2:7" ht="15">
      <c r="B45" s="25">
        <v>41266</v>
      </c>
      <c r="C45" s="5" t="s">
        <v>16</v>
      </c>
      <c r="D45" s="5" t="s">
        <v>19</v>
      </c>
      <c r="E45" s="5" t="s">
        <v>17</v>
      </c>
      <c r="F45" s="6">
        <v>6005</v>
      </c>
      <c r="G45" s="22"/>
    </row>
    <row r="46" spans="2:7" ht="15">
      <c r="B46" s="26">
        <v>41270</v>
      </c>
      <c r="C46" s="27" t="s">
        <v>21</v>
      </c>
      <c r="D46" s="5" t="s">
        <v>64</v>
      </c>
      <c r="E46" s="5" t="s">
        <v>22</v>
      </c>
      <c r="F46" s="7">
        <v>100000</v>
      </c>
      <c r="G46" s="22"/>
    </row>
    <row r="47" spans="2:7" ht="15">
      <c r="B47" s="26">
        <v>41274</v>
      </c>
      <c r="C47" s="27" t="s">
        <v>23</v>
      </c>
      <c r="D47" s="28" t="s">
        <v>24</v>
      </c>
      <c r="E47" s="5" t="s">
        <v>22</v>
      </c>
      <c r="F47" s="7">
        <v>3000000</v>
      </c>
      <c r="G47" s="22"/>
    </row>
    <row r="48" spans="2:7" ht="15">
      <c r="B48" s="49" t="s">
        <v>51</v>
      </c>
      <c r="C48" s="50"/>
      <c r="D48" s="50"/>
      <c r="E48" s="51"/>
      <c r="F48" s="23">
        <f>SUM(F45:F47)</f>
        <v>3106005</v>
      </c>
      <c r="G48" s="29"/>
    </row>
    <row r="49" spans="2:7" ht="15">
      <c r="B49" s="55" t="s">
        <v>53</v>
      </c>
      <c r="C49" s="56"/>
      <c r="D49" s="56"/>
      <c r="E49" s="57"/>
      <c r="F49" s="24">
        <f>F12+F16+F18+F20+F22+F29+F31+F33+F35+F38+F44+F48</f>
        <v>81447388</v>
      </c>
      <c r="G49" s="29"/>
    </row>
    <row r="50" spans="2:7" ht="15">
      <c r="B50" s="9"/>
      <c r="C50" s="9"/>
      <c r="D50" s="9"/>
      <c r="E50" s="9"/>
      <c r="F50" s="10"/>
      <c r="G50" s="8"/>
    </row>
    <row r="51" spans="2:7" ht="15">
      <c r="B51" s="11"/>
      <c r="C51" s="11"/>
      <c r="D51" s="11"/>
      <c r="E51" s="11"/>
      <c r="F51" s="11"/>
      <c r="G51" s="11"/>
    </row>
    <row r="52" ht="15">
      <c r="D52" s="14"/>
    </row>
    <row r="53" spans="3:5" ht="15">
      <c r="C53" s="38"/>
      <c r="D53" s="39"/>
      <c r="E53" s="38"/>
    </row>
    <row r="54" spans="3:5" ht="15">
      <c r="C54" s="38"/>
      <c r="D54" s="40"/>
      <c r="E54" s="38"/>
    </row>
    <row r="55" spans="3:5" ht="15">
      <c r="C55" s="38"/>
      <c r="D55" s="39"/>
      <c r="E55" s="38"/>
    </row>
    <row r="57" ht="15">
      <c r="E57" s="13"/>
    </row>
    <row r="58" ht="15">
      <c r="E58" s="14"/>
    </row>
    <row r="59" ht="15">
      <c r="E59" s="14"/>
    </row>
    <row r="62" ht="15">
      <c r="E62" s="14"/>
    </row>
    <row r="63" ht="15">
      <c r="E63" s="37"/>
    </row>
  </sheetData>
  <mergeCells count="18">
    <mergeCell ref="B49:E49"/>
    <mergeCell ref="B7:G7"/>
    <mergeCell ref="C41:D41"/>
    <mergeCell ref="B48:E48"/>
    <mergeCell ref="B38:E38"/>
    <mergeCell ref="B44:E44"/>
    <mergeCell ref="B18:E18"/>
    <mergeCell ref="B16:E16"/>
    <mergeCell ref="B12:E12"/>
    <mergeCell ref="B33:E33"/>
    <mergeCell ref="B31:E31"/>
    <mergeCell ref="B29:E29"/>
    <mergeCell ref="B22:E22"/>
    <mergeCell ref="B20:E20"/>
    <mergeCell ref="B2:G2"/>
    <mergeCell ref="B35:E35"/>
    <mergeCell ref="B4:G5"/>
    <mergeCell ref="B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5"/>
  <sheetViews>
    <sheetView workbookViewId="0" topLeftCell="A25">
      <selection activeCell="J6" sqref="J6"/>
    </sheetView>
  </sheetViews>
  <sheetFormatPr defaultColWidth="9.140625" defaultRowHeight="15"/>
  <cols>
    <col min="1" max="1" width="3.57421875" style="0" customWidth="1"/>
    <col min="2" max="3" width="14.00390625" style="0" customWidth="1"/>
    <col min="4" max="4" width="12.140625" style="0" customWidth="1"/>
    <col min="5" max="5" width="14.00390625" style="0" customWidth="1"/>
    <col min="6" max="6" width="10.421875" style="0" customWidth="1"/>
    <col min="7" max="7" width="7.57421875" style="0" customWidth="1"/>
  </cols>
  <sheetData>
    <row r="2" spans="2:7" ht="27" customHeight="1">
      <c r="B2" s="52" t="s">
        <v>43</v>
      </c>
      <c r="C2" s="52"/>
      <c r="D2" s="52"/>
      <c r="E2" s="52"/>
      <c r="F2" s="52"/>
      <c r="G2" s="52"/>
    </row>
    <row r="3" spans="2:5" ht="15">
      <c r="B3" s="1"/>
      <c r="C3" s="1"/>
      <c r="D3" s="1"/>
      <c r="E3" s="1"/>
    </row>
    <row r="4" spans="2:7" ht="20.25" customHeight="1">
      <c r="B4" s="53" t="s">
        <v>26</v>
      </c>
      <c r="C4" s="53"/>
      <c r="D4" s="53"/>
      <c r="E4" s="53"/>
      <c r="F4" s="53"/>
      <c r="G4" s="53"/>
    </row>
    <row r="5" spans="2:7" ht="15">
      <c r="B5" s="53"/>
      <c r="C5" s="53"/>
      <c r="D5" s="53"/>
      <c r="E5" s="53"/>
      <c r="F5" s="53"/>
      <c r="G5" s="53"/>
    </row>
    <row r="6" spans="2:5" ht="15">
      <c r="B6" s="2"/>
      <c r="C6" s="2"/>
      <c r="D6" s="2"/>
      <c r="E6" s="2"/>
    </row>
    <row r="7" spans="2:5" ht="25.5" customHeight="1">
      <c r="B7" s="58" t="s">
        <v>25</v>
      </c>
      <c r="C7" s="58"/>
      <c r="D7" s="58"/>
      <c r="E7" s="58"/>
    </row>
    <row r="8" spans="2:7" ht="39" customHeight="1">
      <c r="B8" s="44" t="s">
        <v>8</v>
      </c>
      <c r="C8" s="44" t="s">
        <v>9</v>
      </c>
      <c r="D8" s="44" t="s">
        <v>4</v>
      </c>
      <c r="E8" s="73" t="s">
        <v>10</v>
      </c>
      <c r="F8" s="73"/>
      <c r="G8" s="30" t="s">
        <v>11</v>
      </c>
    </row>
    <row r="9" spans="2:7" ht="15">
      <c r="B9" s="31">
        <v>40920</v>
      </c>
      <c r="C9" s="4" t="s">
        <v>33</v>
      </c>
      <c r="D9" s="12">
        <v>70000</v>
      </c>
      <c r="E9" s="68" t="s">
        <v>47</v>
      </c>
      <c r="F9" s="69"/>
      <c r="G9" s="4"/>
    </row>
    <row r="10" spans="2:7" ht="15">
      <c r="B10" s="49" t="s">
        <v>50</v>
      </c>
      <c r="C10" s="50"/>
      <c r="D10" s="46">
        <f>D9</f>
        <v>70000</v>
      </c>
      <c r="E10" s="50"/>
      <c r="F10" s="51"/>
      <c r="G10" s="4"/>
    </row>
    <row r="11" spans="2:7" ht="15">
      <c r="B11" s="31">
        <v>40966</v>
      </c>
      <c r="C11" s="4" t="s">
        <v>32</v>
      </c>
      <c r="D11" s="12">
        <v>9528000</v>
      </c>
      <c r="E11" s="68" t="s">
        <v>31</v>
      </c>
      <c r="F11" s="69"/>
      <c r="G11" s="4"/>
    </row>
    <row r="12" spans="2:7" ht="15">
      <c r="B12" s="49" t="s">
        <v>50</v>
      </c>
      <c r="C12" s="50"/>
      <c r="D12" s="46">
        <f>D11</f>
        <v>9528000</v>
      </c>
      <c r="E12" s="50"/>
      <c r="F12" s="51"/>
      <c r="G12" s="4"/>
    </row>
    <row r="13" spans="2:7" ht="15">
      <c r="B13" s="31">
        <v>40998</v>
      </c>
      <c r="C13" s="4" t="s">
        <v>33</v>
      </c>
      <c r="D13" s="12">
        <v>48460</v>
      </c>
      <c r="E13" s="68" t="s">
        <v>36</v>
      </c>
      <c r="F13" s="69"/>
      <c r="G13" s="4"/>
    </row>
    <row r="14" spans="2:7" ht="15">
      <c r="B14" s="49" t="s">
        <v>50</v>
      </c>
      <c r="C14" s="50"/>
      <c r="D14" s="46">
        <f>D13</f>
        <v>48460</v>
      </c>
      <c r="E14" s="50"/>
      <c r="F14" s="51"/>
      <c r="G14" s="4"/>
    </row>
    <row r="15" spans="2:7" ht="15">
      <c r="B15" s="31">
        <v>41033</v>
      </c>
      <c r="C15" s="4" t="s">
        <v>34</v>
      </c>
      <c r="D15" s="12">
        <v>299600</v>
      </c>
      <c r="E15" s="68" t="s">
        <v>35</v>
      </c>
      <c r="F15" s="69"/>
      <c r="G15" s="4"/>
    </row>
    <row r="16" spans="2:7" ht="15">
      <c r="B16" s="49" t="s">
        <v>50</v>
      </c>
      <c r="C16" s="50"/>
      <c r="D16" s="32">
        <f>D15</f>
        <v>299600</v>
      </c>
      <c r="E16" s="49"/>
      <c r="F16" s="51"/>
      <c r="G16" s="4"/>
    </row>
    <row r="17" spans="2:7" ht="15">
      <c r="B17" s="31">
        <v>41085</v>
      </c>
      <c r="C17" s="4" t="s">
        <v>34</v>
      </c>
      <c r="D17" s="12">
        <v>299600</v>
      </c>
      <c r="E17" s="68" t="s">
        <v>35</v>
      </c>
      <c r="F17" s="69"/>
      <c r="G17" s="4"/>
    </row>
    <row r="18" spans="2:7" ht="15">
      <c r="B18" s="31">
        <v>41088</v>
      </c>
      <c r="C18" s="4" t="s">
        <v>34</v>
      </c>
      <c r="D18" s="12">
        <v>770000</v>
      </c>
      <c r="E18" s="68" t="s">
        <v>37</v>
      </c>
      <c r="F18" s="69"/>
      <c r="G18" s="4"/>
    </row>
    <row r="19" spans="2:7" ht="15">
      <c r="B19" s="31">
        <v>41088</v>
      </c>
      <c r="C19" s="4" t="s">
        <v>32</v>
      </c>
      <c r="D19" s="12">
        <v>18000</v>
      </c>
      <c r="E19" s="68" t="s">
        <v>38</v>
      </c>
      <c r="F19" s="69"/>
      <c r="G19" s="4"/>
    </row>
    <row r="20" spans="2:7" ht="15">
      <c r="B20" s="49" t="s">
        <v>50</v>
      </c>
      <c r="C20" s="50"/>
      <c r="D20" s="32">
        <f>SUM(D17:D19)</f>
        <v>1087600</v>
      </c>
      <c r="E20" s="49"/>
      <c r="F20" s="51"/>
      <c r="G20" s="4"/>
    </row>
    <row r="21" spans="2:7" ht="15">
      <c r="B21" s="31">
        <v>41170</v>
      </c>
      <c r="C21" s="4" t="s">
        <v>28</v>
      </c>
      <c r="D21" s="12">
        <v>4400000</v>
      </c>
      <c r="E21" s="68" t="s">
        <v>39</v>
      </c>
      <c r="F21" s="69"/>
      <c r="G21" s="4"/>
    </row>
    <row r="22" spans="2:7" ht="15">
      <c r="B22" s="31">
        <v>41177</v>
      </c>
      <c r="C22" s="4" t="s">
        <v>28</v>
      </c>
      <c r="D22" s="12">
        <v>46777000</v>
      </c>
      <c r="E22" s="68" t="s">
        <v>27</v>
      </c>
      <c r="F22" s="69"/>
      <c r="G22" s="4"/>
    </row>
    <row r="23" spans="2:7" ht="15">
      <c r="B23" s="31">
        <v>41180</v>
      </c>
      <c r="C23" s="4" t="s">
        <v>33</v>
      </c>
      <c r="D23" s="12">
        <v>145720</v>
      </c>
      <c r="E23" s="68" t="s">
        <v>40</v>
      </c>
      <c r="F23" s="69"/>
      <c r="G23" s="4"/>
    </row>
    <row r="24" spans="2:7" ht="15">
      <c r="B24" s="49" t="s">
        <v>50</v>
      </c>
      <c r="C24" s="50"/>
      <c r="D24" s="32">
        <f>SUM(D21:D23)</f>
        <v>51322720</v>
      </c>
      <c r="E24" s="49"/>
      <c r="F24" s="51"/>
      <c r="G24" s="4"/>
    </row>
    <row r="25" spans="2:7" ht="15">
      <c r="B25" s="33">
        <v>41207</v>
      </c>
      <c r="C25" s="45" t="s">
        <v>41</v>
      </c>
      <c r="D25" s="47">
        <v>3650000</v>
      </c>
      <c r="E25" s="70" t="s">
        <v>42</v>
      </c>
      <c r="F25" s="70"/>
      <c r="G25" s="34"/>
    </row>
    <row r="26" spans="2:7" ht="15">
      <c r="B26" s="49" t="s">
        <v>50</v>
      </c>
      <c r="C26" s="50"/>
      <c r="D26" s="32">
        <f>D25</f>
        <v>3650000</v>
      </c>
      <c r="E26" s="49"/>
      <c r="F26" s="51"/>
      <c r="G26" s="34"/>
    </row>
    <row r="27" spans="2:7" ht="15">
      <c r="B27" s="33">
        <v>41214</v>
      </c>
      <c r="C27" s="4" t="s">
        <v>34</v>
      </c>
      <c r="D27" s="48">
        <v>100000</v>
      </c>
      <c r="E27" s="71" t="s">
        <v>13</v>
      </c>
      <c r="F27" s="72"/>
      <c r="G27" s="34"/>
    </row>
    <row r="28" spans="2:7" ht="15">
      <c r="B28" s="33">
        <v>41239</v>
      </c>
      <c r="C28" s="4" t="s">
        <v>34</v>
      </c>
      <c r="D28" s="48">
        <v>170600</v>
      </c>
      <c r="E28" s="71" t="s">
        <v>55</v>
      </c>
      <c r="F28" s="72"/>
      <c r="G28" s="34"/>
    </row>
    <row r="29" spans="2:7" ht="15">
      <c r="B29" s="49" t="s">
        <v>50</v>
      </c>
      <c r="C29" s="50"/>
      <c r="D29" s="32">
        <f>SUM(D27:D28)</f>
        <v>270600</v>
      </c>
      <c r="E29" s="49"/>
      <c r="F29" s="51"/>
      <c r="G29" s="34"/>
    </row>
    <row r="30" spans="2:7" ht="15">
      <c r="B30" s="31">
        <v>41248</v>
      </c>
      <c r="C30" s="4" t="s">
        <v>46</v>
      </c>
      <c r="D30" s="12">
        <v>50000</v>
      </c>
      <c r="E30" s="63" t="s">
        <v>56</v>
      </c>
      <c r="F30" s="64"/>
      <c r="G30" s="34"/>
    </row>
    <row r="31" spans="2:7" ht="15">
      <c r="B31" s="65">
        <v>41269</v>
      </c>
      <c r="C31" s="5" t="s">
        <v>49</v>
      </c>
      <c r="D31" s="48">
        <v>3000000</v>
      </c>
      <c r="E31" s="59" t="s">
        <v>48</v>
      </c>
      <c r="F31" s="60"/>
      <c r="G31" s="34"/>
    </row>
    <row r="32" spans="2:7" ht="15">
      <c r="B32" s="65"/>
      <c r="C32" s="4" t="s">
        <v>34</v>
      </c>
      <c r="D32" s="48">
        <v>57000</v>
      </c>
      <c r="E32" s="66" t="s">
        <v>44</v>
      </c>
      <c r="F32" s="67"/>
      <c r="G32" s="34"/>
    </row>
    <row r="33" spans="2:7" ht="15">
      <c r="B33" s="65"/>
      <c r="C33" s="5" t="s">
        <v>45</v>
      </c>
      <c r="D33" s="48">
        <v>1000000</v>
      </c>
      <c r="E33" s="66" t="s">
        <v>20</v>
      </c>
      <c r="F33" s="67"/>
      <c r="G33" s="34"/>
    </row>
    <row r="34" spans="2:7" ht="15">
      <c r="B34" s="49" t="s">
        <v>50</v>
      </c>
      <c r="C34" s="50"/>
      <c r="D34" s="32">
        <f>SUM(D30:D33)</f>
        <v>4107000</v>
      </c>
      <c r="E34" s="49"/>
      <c r="F34" s="51"/>
      <c r="G34" s="34"/>
    </row>
    <row r="35" spans="2:7" ht="15">
      <c r="B35" s="55" t="s">
        <v>52</v>
      </c>
      <c r="C35" s="57"/>
      <c r="D35" s="35">
        <f>D10+D12+D14+D16+D20+D24+D26+D29+D34</f>
        <v>70383980</v>
      </c>
      <c r="E35" s="61"/>
      <c r="F35" s="62"/>
      <c r="G35" s="34"/>
    </row>
  </sheetData>
  <mergeCells count="42">
    <mergeCell ref="B2:G2"/>
    <mergeCell ref="B4:G5"/>
    <mergeCell ref="B10:C10"/>
    <mergeCell ref="E10:F10"/>
    <mergeCell ref="B7:E7"/>
    <mergeCell ref="E8:F8"/>
    <mergeCell ref="E9:F9"/>
    <mergeCell ref="E19:F19"/>
    <mergeCell ref="E11:F11"/>
    <mergeCell ref="B12:C12"/>
    <mergeCell ref="E12:F12"/>
    <mergeCell ref="E13:F13"/>
    <mergeCell ref="B14:C14"/>
    <mergeCell ref="E14:F14"/>
    <mergeCell ref="E15:F15"/>
    <mergeCell ref="B16:C16"/>
    <mergeCell ref="E16:F16"/>
    <mergeCell ref="E17:F17"/>
    <mergeCell ref="E18:F18"/>
    <mergeCell ref="B29:C29"/>
    <mergeCell ref="E29:F29"/>
    <mergeCell ref="B20:C20"/>
    <mergeCell ref="E20:F20"/>
    <mergeCell ref="E21:F21"/>
    <mergeCell ref="E22:F22"/>
    <mergeCell ref="E23:F23"/>
    <mergeCell ref="B24:C24"/>
    <mergeCell ref="E24:F24"/>
    <mergeCell ref="E25:F25"/>
    <mergeCell ref="B26:C26"/>
    <mergeCell ref="E26:F26"/>
    <mergeCell ref="E27:F27"/>
    <mergeCell ref="E28:F28"/>
    <mergeCell ref="B35:C35"/>
    <mergeCell ref="E35:F35"/>
    <mergeCell ref="E30:F30"/>
    <mergeCell ref="B31:B33"/>
    <mergeCell ref="E31:F31"/>
    <mergeCell ref="E32:F32"/>
    <mergeCell ref="E33:F33"/>
    <mergeCell ref="B34:C34"/>
    <mergeCell ref="E34:F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6"/>
  <sheetViews>
    <sheetView workbookViewId="0" topLeftCell="A1">
      <selection activeCell="K5" sqref="K5"/>
    </sheetView>
  </sheetViews>
  <sheetFormatPr defaultColWidth="9.140625" defaultRowHeight="15"/>
  <cols>
    <col min="1" max="1" width="4.7109375" style="0" customWidth="1"/>
    <col min="2" max="2" width="22.140625" style="0" customWidth="1"/>
    <col min="4" max="4" width="13.28125" style="0" customWidth="1"/>
    <col min="5" max="5" width="28.28125" style="0" customWidth="1"/>
  </cols>
  <sheetData>
    <row r="2" ht="55.5" customHeight="1"/>
    <row r="3" ht="65.25" customHeight="1">
      <c r="B3" t="s">
        <v>57</v>
      </c>
    </row>
    <row r="4" spans="2:5" ht="48.75" customHeight="1">
      <c r="B4" s="41" t="s">
        <v>58</v>
      </c>
      <c r="C4" s="74" t="s">
        <v>18</v>
      </c>
      <c r="D4" s="74"/>
      <c r="E4" s="41" t="s">
        <v>59</v>
      </c>
    </row>
    <row r="5" spans="2:5" ht="54.75" customHeight="1">
      <c r="B5" s="42" t="s">
        <v>61</v>
      </c>
      <c r="C5" s="75" t="s">
        <v>60</v>
      </c>
      <c r="D5" s="75"/>
      <c r="E5" s="43" t="s">
        <v>62</v>
      </c>
    </row>
    <row r="6" ht="15">
      <c r="E6" s="14"/>
    </row>
  </sheetData>
  <mergeCells count="2">
    <mergeCell ref="C4:D4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SEC</cp:lastModifiedBy>
  <cp:lastPrinted>2013-01-14T01:19:36Z</cp:lastPrinted>
  <dcterms:created xsi:type="dcterms:W3CDTF">2013-01-07T08:10:22Z</dcterms:created>
  <dcterms:modified xsi:type="dcterms:W3CDTF">2013-01-14T01:20:29Z</dcterms:modified>
  <cp:category/>
  <cp:version/>
  <cp:contentType/>
  <cp:contentStatus/>
</cp:coreProperties>
</file>