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720" yWindow="345" windowWidth="18015" windowHeight="11520" activeTab="0"/>
  </bookViews>
  <sheets>
    <sheet name="총괄서" sheetId="1" r:id="rId1"/>
  </sheets>
  <definedNames/>
  <calcPr calcId="124519" calcMode="manual"/>
</workbook>
</file>

<file path=xl/sharedStrings.xml><?xml version="1.0" encoding="utf-8"?>
<sst xmlns="http://schemas.openxmlformats.org/spreadsheetml/2006/main" count="118" uniqueCount="87">
  <si>
    <t>2013년 경상북도시각장애인복지관 세입 • 세출예산 총괄서</t>
  </si>
  <si>
    <t>단위 : 원</t>
  </si>
  <si>
    <t>세   입</t>
  </si>
  <si>
    <t>세   출</t>
  </si>
  <si>
    <t>관</t>
  </si>
  <si>
    <t>항</t>
  </si>
  <si>
    <t>목</t>
  </si>
  <si>
    <t>2012년 예산(A)</t>
  </si>
  <si>
    <t>2013년 예산(B)</t>
  </si>
  <si>
    <t>증감 (B-A)</t>
  </si>
  <si>
    <t>총          계</t>
  </si>
  <si>
    <t>01
사업
수입</t>
  </si>
  <si>
    <t>11
사업
수입</t>
  </si>
  <si>
    <t>111의료재활사업수입</t>
  </si>
  <si>
    <t>01
사무비</t>
  </si>
  <si>
    <t>11
인건비</t>
  </si>
  <si>
    <t>111급여</t>
  </si>
  <si>
    <t>112여성장애인사업수입</t>
  </si>
  <si>
    <t>114제수당</t>
  </si>
  <si>
    <t>113사회심리재활사업수입</t>
  </si>
  <si>
    <t>115퇴직적립금</t>
  </si>
  <si>
    <t>114사회교육사업수입</t>
  </si>
  <si>
    <t>116사회보험부담비용</t>
  </si>
  <si>
    <t>115스포츠및여가활동사업수입</t>
  </si>
  <si>
    <t>117기타후생경비</t>
  </si>
  <si>
    <t>116이용자편의증진사업수입</t>
  </si>
  <si>
    <t>12
업무추진비</t>
  </si>
  <si>
    <t>121기관운영비</t>
  </si>
  <si>
    <t>117교육재활사업수입</t>
  </si>
  <si>
    <t>122직책보조비</t>
  </si>
  <si>
    <t>118직업재활사업수입</t>
  </si>
  <si>
    <t>123회의비</t>
  </si>
  <si>
    <t>소계</t>
  </si>
  <si>
    <t>13
운영비</t>
  </si>
  <si>
    <t>131여비</t>
  </si>
  <si>
    <t>03
보조금
수입</t>
  </si>
  <si>
    <t>31
보조금
수입</t>
  </si>
  <si>
    <t>311국고보조금</t>
  </si>
  <si>
    <t>132수용비 및 수수료</t>
  </si>
  <si>
    <t>312시도보조금</t>
  </si>
  <si>
    <t>133공공요금</t>
  </si>
  <si>
    <t>313시군구보조금</t>
  </si>
  <si>
    <t>134제세공과금</t>
  </si>
  <si>
    <t>314기타보조금</t>
  </si>
  <si>
    <t>135차량비</t>
  </si>
  <si>
    <t>136연료비</t>
  </si>
  <si>
    <t>04
후원금
수입</t>
  </si>
  <si>
    <t>41
후원금수입</t>
  </si>
  <si>
    <t>지정후원금</t>
  </si>
  <si>
    <t>비지정후원금</t>
  </si>
  <si>
    <t>02
재산
조성비</t>
  </si>
  <si>
    <t>21
시설비</t>
  </si>
  <si>
    <t>211시설비</t>
  </si>
  <si>
    <t>212자산취득비</t>
  </si>
  <si>
    <t>06
전입금</t>
  </si>
  <si>
    <t>61전입금</t>
  </si>
  <si>
    <t>법인전입금</t>
  </si>
  <si>
    <t>213시설장비유지비</t>
  </si>
  <si>
    <t>07
이월금</t>
  </si>
  <si>
    <t>71이월금</t>
  </si>
  <si>
    <t>711전년이월금</t>
  </si>
  <si>
    <t>03
사업비</t>
  </si>
  <si>
    <t>31
사업비</t>
  </si>
  <si>
    <t>311의료재활사업비</t>
  </si>
  <si>
    <t>312교육재활사업비</t>
  </si>
  <si>
    <t>08
잡수입</t>
  </si>
  <si>
    <t>81
잡수입</t>
  </si>
  <si>
    <t>기타예금이자수입</t>
  </si>
  <si>
    <t>313직업재활사업비</t>
  </si>
  <si>
    <t>기타잡수입</t>
  </si>
  <si>
    <t>314사회심리재활사업비</t>
  </si>
  <si>
    <t>315재가복지사업비</t>
  </si>
  <si>
    <t>이하여백</t>
  </si>
  <si>
    <t>316스포츠및여가활동사업비</t>
  </si>
  <si>
    <t>317정보제공사업비</t>
  </si>
  <si>
    <t>318여성장애인복지사업비</t>
  </si>
  <si>
    <t>이하여백</t>
  </si>
  <si>
    <t>319사회교육사업비</t>
  </si>
  <si>
    <t>31A지역사회자원개발사업비</t>
  </si>
  <si>
    <t>31B홍보계몽사업비</t>
  </si>
  <si>
    <t>31C조사연구사업비</t>
  </si>
  <si>
    <t>31D이용자편의증진사업비</t>
  </si>
  <si>
    <t>31E주간보호사업비</t>
  </si>
  <si>
    <t>31F상담지도사업비</t>
  </si>
  <si>
    <t>31G활동보조사업비</t>
  </si>
  <si>
    <t>31H기능보강사업비</t>
  </si>
  <si>
    <t>31I종사자역량강화사업비</t>
  </si>
</sst>
</file>

<file path=xl/styles.xml><?xml version="1.0" encoding="utf-8"?>
<styleSheet xmlns="http://schemas.openxmlformats.org/spreadsheetml/2006/main">
  <numFmts count="4">
    <numFmt numFmtId="176" formatCode="#,##0_);[Red]\(#,##0\)"/>
    <numFmt numFmtId="177" formatCode="#,##0_ ;\△#,##0\ "/>
    <numFmt numFmtId="178" formatCode="#,##0_ "/>
    <numFmt numFmtId="179" formatCode="#,##0_ ;[Red]\-#,##0\ "/>
  </numFmts>
  <fonts count="8">
    <font>
      <sz val="11"/>
      <name val="돋움"/>
      <family val="3"/>
    </font>
    <font>
      <sz val="10"/>
      <name val="Arial"/>
      <family val="2"/>
    </font>
    <font>
      <b/>
      <sz val="15"/>
      <name val="돋움"/>
      <family val="3"/>
    </font>
    <font>
      <sz val="8"/>
      <name val="돋움"/>
      <family val="3"/>
    </font>
    <font>
      <b/>
      <sz val="14"/>
      <name val="돋움"/>
      <family val="3"/>
    </font>
    <font>
      <sz val="9"/>
      <name val="돋움"/>
      <family val="3"/>
    </font>
    <font>
      <b/>
      <sz val="8"/>
      <name val="돋움"/>
      <family val="3"/>
    </font>
    <font>
      <b/>
      <sz val="8"/>
      <color theme="1"/>
      <name val="돋움"/>
      <family val="3"/>
    </font>
  </fonts>
  <fills count="4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4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hair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 style="hair"/>
    </border>
    <border>
      <left/>
      <right style="thin"/>
      <top style="hair"/>
      <bottom style="thin"/>
    </border>
    <border>
      <left/>
      <right style="thin"/>
      <top style="thin"/>
      <bottom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7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176" fontId="7" fillId="2" borderId="11" xfId="0" applyNumberFormat="1" applyFont="1" applyFill="1" applyBorder="1" applyAlignment="1">
      <alignment horizontal="right" vertical="center"/>
    </xf>
    <xf numFmtId="177" fontId="7" fillId="2" borderId="12" xfId="0" applyNumberFormat="1" applyFont="1" applyFill="1" applyBorder="1" applyAlignment="1">
      <alignment horizontal="right" vertical="center"/>
    </xf>
    <xf numFmtId="0" fontId="7" fillId="2" borderId="13" xfId="0" applyFont="1" applyFill="1" applyBorder="1" applyAlignment="1">
      <alignment horizontal="center" vertical="center"/>
    </xf>
    <xf numFmtId="178" fontId="7" fillId="2" borderId="11" xfId="0" applyNumberFormat="1" applyFont="1" applyFill="1" applyBorder="1" applyAlignment="1">
      <alignment horizontal="right" vertical="center"/>
    </xf>
    <xf numFmtId="177" fontId="6" fillId="2" borderId="12" xfId="0" applyNumberFormat="1" applyFont="1" applyFill="1" applyBorder="1" applyAlignment="1">
      <alignment vertical="center"/>
    </xf>
    <xf numFmtId="179" fontId="3" fillId="0" borderId="14" xfId="0" applyNumberFormat="1" applyFont="1" applyBorder="1" applyAlignment="1">
      <alignment horizontal="center" vertical="center" wrapText="1"/>
    </xf>
    <xf numFmtId="179" fontId="3" fillId="0" borderId="15" xfId="0" applyNumberFormat="1" applyFont="1" applyBorder="1" applyAlignment="1">
      <alignment horizontal="center" vertical="center" wrapText="1"/>
    </xf>
    <xf numFmtId="179" fontId="3" fillId="0" borderId="16" xfId="0" applyNumberFormat="1" applyFont="1" applyBorder="1" applyAlignment="1">
      <alignment horizontal="left" vertical="center"/>
    </xf>
    <xf numFmtId="179" fontId="3" fillId="0" borderId="17" xfId="0" applyNumberFormat="1" applyFont="1" applyBorder="1" applyAlignment="1">
      <alignment vertical="center"/>
    </xf>
    <xf numFmtId="177" fontId="3" fillId="0" borderId="18" xfId="0" applyNumberFormat="1" applyFont="1" applyBorder="1" applyAlignment="1">
      <alignment vertical="center"/>
    </xf>
    <xf numFmtId="179" fontId="3" fillId="0" borderId="19" xfId="0" applyNumberFormat="1" applyFont="1" applyBorder="1" applyAlignment="1">
      <alignment horizontal="center" vertical="center" wrapText="1"/>
    </xf>
    <xf numFmtId="179" fontId="3" fillId="0" borderId="2" xfId="0" applyNumberFormat="1" applyFont="1" applyBorder="1" applyAlignment="1">
      <alignment horizontal="left" vertical="center"/>
    </xf>
    <xf numFmtId="179" fontId="3" fillId="0" borderId="2" xfId="0" applyNumberFormat="1" applyFont="1" applyBorder="1" applyAlignment="1">
      <alignment vertical="center"/>
    </xf>
    <xf numFmtId="177" fontId="3" fillId="0" borderId="3" xfId="0" applyNumberFormat="1" applyFont="1" applyBorder="1" applyAlignment="1">
      <alignment vertical="center"/>
    </xf>
    <xf numFmtId="179" fontId="3" fillId="0" borderId="20" xfId="0" applyNumberFormat="1" applyFont="1" applyBorder="1" applyAlignment="1">
      <alignment horizontal="center" vertical="center" wrapText="1"/>
    </xf>
    <xf numFmtId="179" fontId="3" fillId="0" borderId="21" xfId="0" applyNumberFormat="1" applyFont="1" applyBorder="1" applyAlignment="1">
      <alignment horizontal="center" vertical="center" wrapText="1"/>
    </xf>
    <xf numFmtId="179" fontId="3" fillId="0" borderId="22" xfId="0" applyNumberFormat="1" applyFont="1" applyBorder="1" applyAlignment="1">
      <alignment horizontal="left" vertical="center"/>
    </xf>
    <xf numFmtId="179" fontId="3" fillId="0" borderId="7" xfId="0" applyNumberFormat="1" applyFont="1" applyBorder="1" applyAlignment="1">
      <alignment vertical="center"/>
    </xf>
    <xf numFmtId="177" fontId="3" fillId="0" borderId="8" xfId="0" applyNumberFormat="1" applyFont="1" applyBorder="1" applyAlignment="1">
      <alignment vertical="center"/>
    </xf>
    <xf numFmtId="179" fontId="3" fillId="0" borderId="23" xfId="0" applyNumberFormat="1" applyFont="1" applyBorder="1" applyAlignment="1">
      <alignment horizontal="center" vertical="center"/>
    </xf>
    <xf numFmtId="179" fontId="3" fillId="0" borderId="7" xfId="0" applyNumberFormat="1" applyFont="1" applyBorder="1" applyAlignment="1">
      <alignment horizontal="left" vertical="center"/>
    </xf>
    <xf numFmtId="179" fontId="3" fillId="0" borderId="7" xfId="0" applyNumberFormat="1" applyFont="1" applyBorder="1" applyAlignment="1">
      <alignment vertical="center"/>
    </xf>
    <xf numFmtId="177" fontId="3" fillId="0" borderId="8" xfId="0" applyNumberFormat="1" applyFont="1" applyBorder="1" applyAlignment="1">
      <alignment vertical="center"/>
    </xf>
    <xf numFmtId="179" fontId="3" fillId="0" borderId="24" xfId="0" applyNumberFormat="1" applyFont="1" applyBorder="1" applyAlignment="1">
      <alignment horizontal="center" vertical="center"/>
    </xf>
    <xf numFmtId="179" fontId="3" fillId="0" borderId="25" xfId="0" applyNumberFormat="1" applyFont="1" applyBorder="1" applyAlignment="1">
      <alignment horizontal="center" vertical="center"/>
    </xf>
    <xf numFmtId="179" fontId="3" fillId="0" borderId="24" xfId="0" applyNumberFormat="1" applyFont="1" applyBorder="1" applyAlignment="1">
      <alignment horizontal="center" vertical="center" wrapText="1"/>
    </xf>
    <xf numFmtId="179" fontId="3" fillId="0" borderId="17" xfId="0" applyNumberFormat="1" applyFont="1" applyBorder="1" applyAlignment="1">
      <alignment horizontal="center" vertical="center" wrapText="1"/>
    </xf>
    <xf numFmtId="179" fontId="3" fillId="0" borderId="26" xfId="0" applyNumberFormat="1" applyFont="1" applyBorder="1" applyAlignment="1">
      <alignment horizontal="center" vertical="center" wrapText="1"/>
    </xf>
    <xf numFmtId="179" fontId="3" fillId="3" borderId="27" xfId="0" applyNumberFormat="1" applyFont="1" applyFill="1" applyBorder="1" applyAlignment="1">
      <alignment horizontal="center" vertical="center"/>
    </xf>
    <xf numFmtId="179" fontId="3" fillId="3" borderId="22" xfId="0" applyNumberFormat="1" applyFont="1" applyFill="1" applyBorder="1" applyAlignment="1">
      <alignment horizontal="center" vertical="center"/>
    </xf>
    <xf numFmtId="179" fontId="3" fillId="3" borderId="7" xfId="0" applyNumberFormat="1" applyFont="1" applyFill="1" applyBorder="1" applyAlignment="1">
      <alignment vertical="center"/>
    </xf>
    <xf numFmtId="177" fontId="3" fillId="3" borderId="8" xfId="0" applyNumberFormat="1" applyFont="1" applyFill="1" applyBorder="1" applyAlignment="1">
      <alignment vertical="center"/>
    </xf>
    <xf numFmtId="179" fontId="3" fillId="0" borderId="10" xfId="0" applyNumberFormat="1" applyFont="1" applyBorder="1" applyAlignment="1">
      <alignment horizontal="center" vertical="center" wrapText="1"/>
    </xf>
    <xf numFmtId="179" fontId="3" fillId="0" borderId="17" xfId="0" applyNumberFormat="1" applyFont="1" applyBorder="1" applyAlignment="1">
      <alignment horizontal="left" vertical="center"/>
    </xf>
    <xf numFmtId="179" fontId="3" fillId="0" borderId="17" xfId="0" applyNumberFormat="1" applyFont="1" applyBorder="1" applyAlignment="1">
      <alignment vertical="center"/>
    </xf>
    <xf numFmtId="177" fontId="3" fillId="0" borderId="18" xfId="0" applyNumberFormat="1" applyFont="1" applyBorder="1" applyAlignment="1">
      <alignment vertical="center"/>
    </xf>
    <xf numFmtId="179" fontId="3" fillId="0" borderId="28" xfId="0" applyNumberFormat="1" applyFont="1" applyBorder="1" applyAlignment="1">
      <alignment horizontal="center" vertical="center" wrapText="1"/>
    </xf>
    <xf numFmtId="179" fontId="3" fillId="0" borderId="7" xfId="0" applyNumberFormat="1" applyFont="1" applyFill="1" applyBorder="1" applyAlignment="1">
      <alignment horizontal="left" vertical="center"/>
    </xf>
    <xf numFmtId="179" fontId="3" fillId="0" borderId="7" xfId="0" applyNumberFormat="1" applyFont="1" applyFill="1" applyBorder="1" applyAlignment="1">
      <alignment vertical="center"/>
    </xf>
    <xf numFmtId="179" fontId="3" fillId="0" borderId="10" xfId="0" applyNumberFormat="1" applyFont="1" applyBorder="1" applyAlignment="1">
      <alignment horizontal="left" vertical="center"/>
    </xf>
    <xf numFmtId="179" fontId="3" fillId="3" borderId="7" xfId="0" applyNumberFormat="1" applyFont="1" applyFill="1" applyBorder="1" applyAlignment="1">
      <alignment horizontal="center" vertical="center"/>
    </xf>
    <xf numFmtId="179" fontId="3" fillId="3" borderId="7" xfId="0" applyNumberFormat="1" applyFont="1" applyFill="1" applyBorder="1" applyAlignment="1">
      <alignment horizontal="center" vertical="center"/>
    </xf>
    <xf numFmtId="179" fontId="3" fillId="3" borderId="7" xfId="0" applyNumberFormat="1" applyFont="1" applyFill="1" applyBorder="1" applyAlignment="1">
      <alignment horizontal="right" vertical="center"/>
    </xf>
    <xf numFmtId="177" fontId="3" fillId="3" borderId="8" xfId="0" applyNumberFormat="1" applyFont="1" applyFill="1" applyBorder="1" applyAlignment="1">
      <alignment vertical="center"/>
    </xf>
    <xf numFmtId="179" fontId="3" fillId="0" borderId="29" xfId="0" applyNumberFormat="1" applyFont="1" applyBorder="1" applyAlignment="1">
      <alignment horizontal="center" vertical="center" wrapText="1"/>
    </xf>
    <xf numFmtId="179" fontId="3" fillId="0" borderId="30" xfId="0" applyNumberFormat="1" applyFont="1" applyBorder="1" applyAlignment="1">
      <alignment horizontal="center" vertical="center"/>
    </xf>
    <xf numFmtId="179" fontId="3" fillId="0" borderId="7" xfId="0" applyNumberFormat="1" applyFont="1" applyBorder="1" applyAlignment="1">
      <alignment horizontal="center" vertical="center"/>
    </xf>
    <xf numFmtId="179" fontId="3" fillId="0" borderId="22" xfId="0" applyNumberFormat="1" applyFont="1" applyBorder="1" applyAlignment="1">
      <alignment horizontal="center" vertical="center"/>
    </xf>
    <xf numFmtId="179" fontId="3" fillId="0" borderId="7" xfId="0" applyNumberFormat="1" applyFont="1" applyBorder="1" applyAlignment="1">
      <alignment horizontal="center" vertical="center"/>
    </xf>
    <xf numFmtId="179" fontId="3" fillId="0" borderId="31" xfId="0" applyNumberFormat="1" applyFont="1" applyBorder="1" applyAlignment="1">
      <alignment horizontal="center" vertical="center" wrapText="1"/>
    </xf>
    <xf numFmtId="179" fontId="3" fillId="0" borderId="7" xfId="0" applyNumberFormat="1" applyFont="1" applyBorder="1" applyAlignment="1">
      <alignment horizontal="center" vertical="center" wrapText="1"/>
    </xf>
    <xf numFmtId="179" fontId="3" fillId="0" borderId="32" xfId="0" applyNumberFormat="1" applyFont="1" applyBorder="1" applyAlignment="1">
      <alignment horizontal="center" vertical="center" wrapText="1"/>
    </xf>
    <xf numFmtId="179" fontId="3" fillId="0" borderId="33" xfId="0" applyNumberFormat="1" applyFont="1" applyBorder="1" applyAlignment="1">
      <alignment horizontal="center" vertical="center" wrapText="1"/>
    </xf>
    <xf numFmtId="179" fontId="3" fillId="0" borderId="34" xfId="0" applyNumberFormat="1" applyFont="1" applyBorder="1" applyAlignment="1">
      <alignment horizontal="center" vertical="center" wrapText="1"/>
    </xf>
    <xf numFmtId="179" fontId="3" fillId="0" borderId="35" xfId="0" applyNumberFormat="1" applyFont="1" applyBorder="1" applyAlignment="1">
      <alignment horizontal="center" vertical="center"/>
    </xf>
    <xf numFmtId="179" fontId="3" fillId="0" borderId="36" xfId="0" applyNumberFormat="1" applyFont="1" applyBorder="1" applyAlignment="1">
      <alignment horizontal="center" vertical="center"/>
    </xf>
    <xf numFmtId="179" fontId="3" fillId="0" borderId="37" xfId="0" applyNumberFormat="1" applyFont="1" applyBorder="1" applyAlignment="1">
      <alignment horizontal="center" vertical="center"/>
    </xf>
    <xf numFmtId="179" fontId="3" fillId="0" borderId="38" xfId="0" applyNumberFormat="1" applyFont="1" applyBorder="1" applyAlignment="1">
      <alignment horizontal="center" vertical="center" wrapText="1"/>
    </xf>
    <xf numFmtId="179" fontId="3" fillId="0" borderId="39" xfId="0" applyNumberFormat="1" applyFont="1" applyBorder="1" applyAlignment="1">
      <alignment horizontal="center" vertical="center"/>
    </xf>
    <xf numFmtId="179" fontId="3" fillId="0" borderId="0" xfId="0" applyNumberFormat="1" applyFont="1" applyBorder="1" applyAlignment="1">
      <alignment horizontal="center" vertical="center"/>
    </xf>
    <xf numFmtId="179" fontId="3" fillId="0" borderId="40" xfId="0" applyNumberFormat="1" applyFont="1" applyBorder="1" applyAlignment="1">
      <alignment horizontal="center" vertical="center"/>
    </xf>
    <xf numFmtId="179" fontId="3" fillId="0" borderId="41" xfId="0" applyNumberFormat="1" applyFont="1" applyBorder="1" applyAlignment="1">
      <alignment horizontal="center" vertical="center"/>
    </xf>
    <xf numFmtId="179" fontId="3" fillId="0" borderId="42" xfId="0" applyNumberFormat="1" applyFont="1" applyBorder="1" applyAlignment="1">
      <alignment horizontal="center" vertical="center"/>
    </xf>
    <xf numFmtId="179" fontId="3" fillId="0" borderId="43" xfId="0" applyNumberFormat="1" applyFont="1" applyBorder="1" applyAlignment="1">
      <alignment horizontal="center" vertical="center"/>
    </xf>
    <xf numFmtId="179" fontId="3" fillId="0" borderId="44" xfId="0" applyNumberFormat="1" applyFont="1" applyBorder="1" applyAlignment="1">
      <alignment horizontal="center" vertical="center" wrapText="1"/>
    </xf>
    <xf numFmtId="179" fontId="3" fillId="0" borderId="11" xfId="0" applyNumberFormat="1" applyFont="1" applyBorder="1" applyAlignment="1">
      <alignment horizontal="center" vertical="center"/>
    </xf>
    <xf numFmtId="179" fontId="3" fillId="0" borderId="11" xfId="0" applyNumberFormat="1" applyFont="1" applyBorder="1" applyAlignment="1">
      <alignment horizontal="left" vertical="center"/>
    </xf>
    <xf numFmtId="179" fontId="3" fillId="0" borderId="11" xfId="0" applyNumberFormat="1" applyFont="1" applyBorder="1" applyAlignment="1">
      <alignment vertical="center"/>
    </xf>
    <xf numFmtId="177" fontId="3" fillId="0" borderId="12" xfId="0" applyNumberFormat="1" applyFont="1" applyBorder="1" applyAlignment="1">
      <alignment vertical="center"/>
    </xf>
    <xf numFmtId="0" fontId="6" fillId="0" borderId="45" xfId="0" applyFont="1" applyBorder="1" applyAlignment="1">
      <alignment horizontal="center" vertical="center"/>
    </xf>
    <xf numFmtId="179" fontId="3" fillId="3" borderId="11" xfId="0" applyNumberFormat="1" applyFont="1" applyFill="1" applyBorder="1" applyAlignment="1">
      <alignment horizontal="center" vertical="center"/>
    </xf>
    <xf numFmtId="179" fontId="3" fillId="3" borderId="11" xfId="0" applyNumberFormat="1" applyFont="1" applyFill="1" applyBorder="1" applyAlignment="1">
      <alignment vertical="center"/>
    </xf>
    <xf numFmtId="177" fontId="3" fillId="3" borderId="12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179" fontId="0" fillId="0" borderId="0" xfId="0" applyNumberForma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4"/>
  <sheetViews>
    <sheetView tabSelected="1" workbookViewId="0" topLeftCell="A1">
      <selection activeCell="E16" sqref="E16"/>
    </sheetView>
  </sheetViews>
  <sheetFormatPr defaultColWidth="8.88671875" defaultRowHeight="13.5"/>
  <cols>
    <col min="1" max="1" width="5.3359375" style="0" customWidth="1"/>
    <col min="2" max="2" width="6.77734375" style="0" customWidth="1"/>
    <col min="3" max="3" width="17.3359375" style="0" customWidth="1"/>
    <col min="4" max="4" width="10.99609375" style="0" bestFit="1" customWidth="1"/>
    <col min="5" max="5" width="11.10546875" style="0" bestFit="1" customWidth="1"/>
    <col min="6" max="6" width="9.77734375" style="0" customWidth="1"/>
    <col min="7" max="7" width="6.5546875" style="0" customWidth="1"/>
    <col min="8" max="8" width="6.6640625" style="0" customWidth="1"/>
    <col min="9" max="9" width="16.4453125" style="0" customWidth="1"/>
    <col min="10" max="11" width="11.10546875" style="0" bestFit="1" customWidth="1"/>
    <col min="12" max="12" width="9.77734375" style="0" customWidth="1"/>
  </cols>
  <sheetData>
    <row r="1" spans="1:12" ht="3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8" customHeight="1" thickBot="1">
      <c r="A2" s="3"/>
      <c r="B2" s="3"/>
      <c r="C2" s="3"/>
      <c r="D2" s="3"/>
      <c r="E2" s="3"/>
      <c r="F2" s="3"/>
      <c r="G2" s="3"/>
      <c r="H2" s="3"/>
      <c r="I2" s="3"/>
      <c r="J2" s="4"/>
      <c r="K2" s="5"/>
      <c r="L2" s="4" t="s">
        <v>1</v>
      </c>
    </row>
    <row r="3" spans="1:12" ht="18" customHeight="1">
      <c r="A3" s="6" t="s">
        <v>2</v>
      </c>
      <c r="B3" s="7"/>
      <c r="C3" s="7"/>
      <c r="D3" s="7"/>
      <c r="E3" s="7"/>
      <c r="F3" s="8"/>
      <c r="G3" s="9" t="s">
        <v>3</v>
      </c>
      <c r="H3" s="9"/>
      <c r="I3" s="9"/>
      <c r="J3" s="9"/>
      <c r="K3" s="9"/>
      <c r="L3" s="10"/>
    </row>
    <row r="4" spans="1:12" ht="22.5" customHeight="1">
      <c r="A4" s="11" t="s">
        <v>4</v>
      </c>
      <c r="B4" s="12" t="s">
        <v>5</v>
      </c>
      <c r="C4" s="12" t="s">
        <v>6</v>
      </c>
      <c r="D4" s="13" t="s">
        <v>7</v>
      </c>
      <c r="E4" s="13" t="s">
        <v>8</v>
      </c>
      <c r="F4" s="14" t="s">
        <v>9</v>
      </c>
      <c r="G4" s="11" t="s">
        <v>4</v>
      </c>
      <c r="H4" s="12" t="s">
        <v>5</v>
      </c>
      <c r="I4" s="12" t="s">
        <v>6</v>
      </c>
      <c r="J4" s="13" t="s">
        <v>7</v>
      </c>
      <c r="K4" s="13" t="s">
        <v>8</v>
      </c>
      <c r="L4" s="14" t="s">
        <v>9</v>
      </c>
    </row>
    <row r="5" spans="1:12" ht="18" customHeight="1" thickBot="1">
      <c r="A5" s="15" t="s">
        <v>10</v>
      </c>
      <c r="B5" s="16"/>
      <c r="C5" s="17"/>
      <c r="D5" s="18">
        <f>SUM(D14,D19,D22,D24,D29,D26)</f>
        <v>1204225923</v>
      </c>
      <c r="E5" s="18">
        <f>SUM(E14,E19,E22,E24,E26,E29)</f>
        <v>1204635240</v>
      </c>
      <c r="F5" s="19">
        <f>E5-D5</f>
        <v>409317</v>
      </c>
      <c r="G5" s="20" t="s">
        <v>10</v>
      </c>
      <c r="H5" s="17"/>
      <c r="I5" s="17"/>
      <c r="J5" s="21">
        <f>SUM(J20,J24,J45)</f>
        <v>1204225923</v>
      </c>
      <c r="K5" s="21">
        <f>SUM(K20,K24,K45)</f>
        <v>1204635240</v>
      </c>
      <c r="L5" s="22">
        <f aca="true" t="shared" si="0" ref="L5:L32">K5-J5</f>
        <v>409317</v>
      </c>
    </row>
    <row r="6" spans="1:12" ht="15.6" customHeight="1">
      <c r="A6" s="23" t="s">
        <v>11</v>
      </c>
      <c r="B6" s="24" t="s">
        <v>12</v>
      </c>
      <c r="C6" s="25" t="s">
        <v>13</v>
      </c>
      <c r="D6" s="26">
        <v>4700000</v>
      </c>
      <c r="E6" s="26">
        <v>3755000</v>
      </c>
      <c r="F6" s="27">
        <f aca="true" t="shared" si="1" ref="F6:F29">E6-D6</f>
        <v>-945000</v>
      </c>
      <c r="G6" s="23" t="s">
        <v>14</v>
      </c>
      <c r="H6" s="28" t="s">
        <v>15</v>
      </c>
      <c r="I6" s="29" t="s">
        <v>16</v>
      </c>
      <c r="J6" s="30">
        <v>489630190</v>
      </c>
      <c r="K6" s="30">
        <v>492584900</v>
      </c>
      <c r="L6" s="31">
        <f t="shared" si="0"/>
        <v>2954710</v>
      </c>
    </row>
    <row r="7" spans="1:12" ht="15.6" customHeight="1">
      <c r="A7" s="32"/>
      <c r="B7" s="33"/>
      <c r="C7" s="34" t="s">
        <v>17</v>
      </c>
      <c r="D7" s="35">
        <v>540000</v>
      </c>
      <c r="E7" s="35">
        <v>850000</v>
      </c>
      <c r="F7" s="36">
        <f t="shared" si="1"/>
        <v>310000</v>
      </c>
      <c r="G7" s="32"/>
      <c r="H7" s="37"/>
      <c r="I7" s="38" t="s">
        <v>18</v>
      </c>
      <c r="J7" s="39">
        <v>34840000</v>
      </c>
      <c r="K7" s="39">
        <v>35920000</v>
      </c>
      <c r="L7" s="40">
        <f t="shared" si="0"/>
        <v>1080000</v>
      </c>
    </row>
    <row r="8" spans="1:12" ht="15.6" customHeight="1">
      <c r="A8" s="32"/>
      <c r="B8" s="33"/>
      <c r="C8" s="34" t="s">
        <v>19</v>
      </c>
      <c r="D8" s="35">
        <v>120000</v>
      </c>
      <c r="E8" s="35">
        <v>1010000</v>
      </c>
      <c r="F8" s="36">
        <f t="shared" si="1"/>
        <v>890000</v>
      </c>
      <c r="G8" s="32"/>
      <c r="H8" s="41"/>
      <c r="I8" s="38" t="s">
        <v>20</v>
      </c>
      <c r="J8" s="39">
        <v>45015750</v>
      </c>
      <c r="K8" s="39">
        <v>45969120</v>
      </c>
      <c r="L8" s="40">
        <f t="shared" si="0"/>
        <v>953370</v>
      </c>
    </row>
    <row r="9" spans="1:12" ht="15.6" customHeight="1">
      <c r="A9" s="32"/>
      <c r="B9" s="33"/>
      <c r="C9" s="34" t="s">
        <v>21</v>
      </c>
      <c r="D9" s="35">
        <v>1000000</v>
      </c>
      <c r="E9" s="35">
        <v>2000000</v>
      </c>
      <c r="F9" s="36">
        <f t="shared" si="1"/>
        <v>1000000</v>
      </c>
      <c r="G9" s="32"/>
      <c r="H9" s="42"/>
      <c r="I9" s="38" t="s">
        <v>22</v>
      </c>
      <c r="J9" s="39">
        <v>51577470</v>
      </c>
      <c r="K9" s="39">
        <v>51138720</v>
      </c>
      <c r="L9" s="40">
        <f t="shared" si="0"/>
        <v>-438750</v>
      </c>
    </row>
    <row r="10" spans="1:12" ht="15.6" customHeight="1">
      <c r="A10" s="32"/>
      <c r="B10" s="33"/>
      <c r="C10" s="34" t="s">
        <v>23</v>
      </c>
      <c r="D10" s="35">
        <v>3379000</v>
      </c>
      <c r="E10" s="35">
        <v>3050000</v>
      </c>
      <c r="F10" s="36">
        <f t="shared" si="1"/>
        <v>-329000</v>
      </c>
      <c r="G10" s="32"/>
      <c r="H10" s="37"/>
      <c r="I10" s="38" t="s">
        <v>24</v>
      </c>
      <c r="J10" s="39">
        <v>37659000</v>
      </c>
      <c r="K10" s="39">
        <v>37797500</v>
      </c>
      <c r="L10" s="40">
        <f t="shared" si="0"/>
        <v>138500</v>
      </c>
    </row>
    <row r="11" spans="1:12" ht="15.6" customHeight="1">
      <c r="A11" s="32"/>
      <c r="B11" s="33"/>
      <c r="C11" s="34" t="s">
        <v>25</v>
      </c>
      <c r="D11" s="35">
        <v>21600000</v>
      </c>
      <c r="E11" s="35">
        <v>28800000</v>
      </c>
      <c r="F11" s="36">
        <f t="shared" si="1"/>
        <v>7200000</v>
      </c>
      <c r="G11" s="32"/>
      <c r="H11" s="43" t="s">
        <v>26</v>
      </c>
      <c r="I11" s="38" t="s">
        <v>27</v>
      </c>
      <c r="J11" s="39">
        <v>15000000</v>
      </c>
      <c r="K11" s="39">
        <v>9600000</v>
      </c>
      <c r="L11" s="40">
        <f t="shared" si="0"/>
        <v>-5400000</v>
      </c>
    </row>
    <row r="12" spans="1:12" ht="15.6" customHeight="1">
      <c r="A12" s="32"/>
      <c r="B12" s="33"/>
      <c r="C12" s="34" t="s">
        <v>28</v>
      </c>
      <c r="D12" s="35">
        <v>60000</v>
      </c>
      <c r="E12" s="35">
        <v>80000</v>
      </c>
      <c r="F12" s="36">
        <f t="shared" si="1"/>
        <v>20000</v>
      </c>
      <c r="G12" s="32"/>
      <c r="H12" s="42"/>
      <c r="I12" s="38" t="s">
        <v>29</v>
      </c>
      <c r="J12" s="39">
        <v>5890000</v>
      </c>
      <c r="K12" s="39">
        <v>6240000</v>
      </c>
      <c r="L12" s="40">
        <f t="shared" si="0"/>
        <v>350000</v>
      </c>
    </row>
    <row r="13" spans="1:12" ht="15.6" customHeight="1">
      <c r="A13" s="32"/>
      <c r="B13" s="44"/>
      <c r="C13" s="34" t="s">
        <v>30</v>
      </c>
      <c r="D13" s="35"/>
      <c r="E13" s="35">
        <v>120000</v>
      </c>
      <c r="F13" s="36">
        <f t="shared" si="1"/>
        <v>120000</v>
      </c>
      <c r="G13" s="32"/>
      <c r="H13" s="37"/>
      <c r="I13" s="38" t="s">
        <v>31</v>
      </c>
      <c r="J13" s="39">
        <v>2000000</v>
      </c>
      <c r="K13" s="39">
        <v>1000000</v>
      </c>
      <c r="L13" s="40">
        <f t="shared" si="0"/>
        <v>-1000000</v>
      </c>
    </row>
    <row r="14" spans="1:12" ht="15.6" customHeight="1">
      <c r="A14" s="45"/>
      <c r="B14" s="46" t="s">
        <v>32</v>
      </c>
      <c r="C14" s="47"/>
      <c r="D14" s="48">
        <f>SUM(D6:D13)</f>
        <v>31399000</v>
      </c>
      <c r="E14" s="48">
        <f>SUM(E6:E13)</f>
        <v>39665000</v>
      </c>
      <c r="F14" s="49">
        <f>E14-D14</f>
        <v>8266000</v>
      </c>
      <c r="G14" s="32"/>
      <c r="H14" s="50" t="s">
        <v>33</v>
      </c>
      <c r="I14" s="51" t="s">
        <v>34</v>
      </c>
      <c r="J14" s="52">
        <v>3000000</v>
      </c>
      <c r="K14" s="52">
        <v>3000000</v>
      </c>
      <c r="L14" s="53">
        <f t="shared" si="0"/>
        <v>0</v>
      </c>
    </row>
    <row r="15" spans="1:12" ht="15.6" customHeight="1">
      <c r="A15" s="54" t="s">
        <v>35</v>
      </c>
      <c r="B15" s="50" t="s">
        <v>36</v>
      </c>
      <c r="C15" s="55" t="s">
        <v>37</v>
      </c>
      <c r="D15" s="56">
        <v>0</v>
      </c>
      <c r="E15" s="56">
        <v>0</v>
      </c>
      <c r="F15" s="36">
        <f t="shared" si="1"/>
        <v>0</v>
      </c>
      <c r="G15" s="32"/>
      <c r="H15" s="33"/>
      <c r="I15" s="57" t="s">
        <v>38</v>
      </c>
      <c r="J15" s="39">
        <v>10284000</v>
      </c>
      <c r="K15" s="39">
        <v>8364000</v>
      </c>
      <c r="L15" s="40">
        <f t="shared" si="0"/>
        <v>-1920000</v>
      </c>
    </row>
    <row r="16" spans="1:12" ht="15.6" customHeight="1">
      <c r="A16" s="32"/>
      <c r="B16" s="33"/>
      <c r="C16" s="38" t="s">
        <v>39</v>
      </c>
      <c r="D16" s="35">
        <v>560000000</v>
      </c>
      <c r="E16" s="35">
        <v>560000000</v>
      </c>
      <c r="F16" s="36">
        <f t="shared" si="1"/>
        <v>0</v>
      </c>
      <c r="G16" s="54"/>
      <c r="H16" s="50"/>
      <c r="I16" s="38" t="s">
        <v>40</v>
      </c>
      <c r="J16" s="39">
        <v>35800000</v>
      </c>
      <c r="K16" s="39">
        <v>40760000</v>
      </c>
      <c r="L16" s="40">
        <f t="shared" si="0"/>
        <v>4960000</v>
      </c>
    </row>
    <row r="17" spans="1:12" ht="15.6" customHeight="1">
      <c r="A17" s="32"/>
      <c r="B17" s="33"/>
      <c r="C17" s="38" t="s">
        <v>41</v>
      </c>
      <c r="D17" s="35">
        <v>240000000</v>
      </c>
      <c r="E17" s="35">
        <v>240000000</v>
      </c>
      <c r="F17" s="36">
        <f t="shared" si="1"/>
        <v>0</v>
      </c>
      <c r="G17" s="32"/>
      <c r="H17" s="33"/>
      <c r="I17" s="38" t="s">
        <v>42</v>
      </c>
      <c r="J17" s="39">
        <v>12458000</v>
      </c>
      <c r="K17" s="39">
        <v>15348000</v>
      </c>
      <c r="L17" s="40">
        <f t="shared" si="0"/>
        <v>2890000</v>
      </c>
    </row>
    <row r="18" spans="1:12" ht="15.6" customHeight="1">
      <c r="A18" s="32"/>
      <c r="B18" s="44"/>
      <c r="C18" s="38" t="s">
        <v>43</v>
      </c>
      <c r="D18" s="35">
        <v>304158610</v>
      </c>
      <c r="E18" s="35">
        <v>307560000</v>
      </c>
      <c r="F18" s="36">
        <f t="shared" si="1"/>
        <v>3401390</v>
      </c>
      <c r="G18" s="32"/>
      <c r="H18" s="33"/>
      <c r="I18" s="38" t="s">
        <v>44</v>
      </c>
      <c r="J18" s="39">
        <v>19600000</v>
      </c>
      <c r="K18" s="39">
        <v>26400000</v>
      </c>
      <c r="L18" s="40">
        <f t="shared" si="0"/>
        <v>6800000</v>
      </c>
    </row>
    <row r="19" spans="1:12" ht="15.6" customHeight="1">
      <c r="A19" s="45"/>
      <c r="B19" s="58" t="s">
        <v>32</v>
      </c>
      <c r="C19" s="58"/>
      <c r="D19" s="48">
        <f>SUM(D15:D18)</f>
        <v>1104158610</v>
      </c>
      <c r="E19" s="48">
        <f>SUM(E15:E18)</f>
        <v>1107560000</v>
      </c>
      <c r="F19" s="49">
        <f t="shared" si="1"/>
        <v>3401390</v>
      </c>
      <c r="G19" s="32"/>
      <c r="H19" s="44"/>
      <c r="I19" s="38" t="s">
        <v>45</v>
      </c>
      <c r="J19" s="39">
        <v>2000000</v>
      </c>
      <c r="K19" s="39">
        <v>2000000</v>
      </c>
      <c r="L19" s="40">
        <f t="shared" si="0"/>
        <v>0</v>
      </c>
    </row>
    <row r="20" spans="1:12" ht="15.6" customHeight="1">
      <c r="A20" s="54" t="s">
        <v>46</v>
      </c>
      <c r="B20" s="50" t="s">
        <v>47</v>
      </c>
      <c r="C20" s="38" t="s">
        <v>48</v>
      </c>
      <c r="D20" s="35">
        <v>6822480</v>
      </c>
      <c r="E20" s="35">
        <v>6400000</v>
      </c>
      <c r="F20" s="36">
        <f t="shared" si="1"/>
        <v>-422480</v>
      </c>
      <c r="G20" s="45"/>
      <c r="H20" s="59" t="s">
        <v>32</v>
      </c>
      <c r="I20" s="59"/>
      <c r="J20" s="60">
        <f>SUM(J6:J19)</f>
        <v>764754410</v>
      </c>
      <c r="K20" s="60">
        <f>SUM(K6:K19)</f>
        <v>776122240</v>
      </c>
      <c r="L20" s="61">
        <f t="shared" si="0"/>
        <v>11367830</v>
      </c>
    </row>
    <row r="21" spans="1:12" ht="15.6" customHeight="1">
      <c r="A21" s="32"/>
      <c r="B21" s="44"/>
      <c r="C21" s="38" t="s">
        <v>49</v>
      </c>
      <c r="D21" s="35">
        <v>15187146</v>
      </c>
      <c r="E21" s="35">
        <v>14800000</v>
      </c>
      <c r="F21" s="36">
        <f>E21-D21</f>
        <v>-387146</v>
      </c>
      <c r="G21" s="62" t="s">
        <v>50</v>
      </c>
      <c r="H21" s="43" t="s">
        <v>51</v>
      </c>
      <c r="I21" s="38" t="s">
        <v>52</v>
      </c>
      <c r="J21" s="39">
        <v>7557884</v>
      </c>
      <c r="K21" s="39">
        <v>5000000</v>
      </c>
      <c r="L21" s="40">
        <f t="shared" si="0"/>
        <v>-2557884</v>
      </c>
    </row>
    <row r="22" spans="1:12" ht="15.6" customHeight="1">
      <c r="A22" s="45"/>
      <c r="B22" s="58" t="s">
        <v>32</v>
      </c>
      <c r="C22" s="58"/>
      <c r="D22" s="48">
        <f>SUM(D20:D21)</f>
        <v>22009626</v>
      </c>
      <c r="E22" s="48">
        <f>SUM(E20:E21)</f>
        <v>21200000</v>
      </c>
      <c r="F22" s="49">
        <f t="shared" si="1"/>
        <v>-809626</v>
      </c>
      <c r="G22" s="63"/>
      <c r="H22" s="37"/>
      <c r="I22" s="38" t="s">
        <v>53</v>
      </c>
      <c r="J22" s="39">
        <v>18734989</v>
      </c>
      <c r="K22" s="39">
        <v>1000000</v>
      </c>
      <c r="L22" s="40">
        <f t="shared" si="0"/>
        <v>-17734989</v>
      </c>
    </row>
    <row r="23" spans="1:12" ht="15.6" customHeight="1">
      <c r="A23" s="54" t="s">
        <v>54</v>
      </c>
      <c r="B23" s="64" t="s">
        <v>55</v>
      </c>
      <c r="C23" s="38" t="s">
        <v>56</v>
      </c>
      <c r="D23" s="35">
        <v>25000000</v>
      </c>
      <c r="E23" s="35">
        <v>25000000</v>
      </c>
      <c r="F23" s="36">
        <f t="shared" si="1"/>
        <v>0</v>
      </c>
      <c r="G23" s="65"/>
      <c r="H23" s="66"/>
      <c r="I23" s="38" t="s">
        <v>57</v>
      </c>
      <c r="J23" s="39">
        <v>14048000</v>
      </c>
      <c r="K23" s="39">
        <v>11696000</v>
      </c>
      <c r="L23" s="40">
        <f t="shared" si="0"/>
        <v>-2352000</v>
      </c>
    </row>
    <row r="24" spans="1:12" ht="15.6" customHeight="1">
      <c r="A24" s="45"/>
      <c r="B24" s="58" t="s">
        <v>32</v>
      </c>
      <c r="C24" s="58"/>
      <c r="D24" s="48">
        <f>D23</f>
        <v>25000000</v>
      </c>
      <c r="E24" s="48">
        <f>E23</f>
        <v>25000000</v>
      </c>
      <c r="F24" s="49">
        <f t="shared" si="1"/>
        <v>0</v>
      </c>
      <c r="G24" s="65"/>
      <c r="H24" s="59" t="s">
        <v>32</v>
      </c>
      <c r="I24" s="59"/>
      <c r="J24" s="60">
        <f>SUM(J21:J23)</f>
        <v>40340873</v>
      </c>
      <c r="K24" s="60">
        <f>SUM(K21:K23)</f>
        <v>17696000</v>
      </c>
      <c r="L24" s="61">
        <f t="shared" si="0"/>
        <v>-22644873</v>
      </c>
    </row>
    <row r="25" spans="1:12" ht="15.6" customHeight="1">
      <c r="A25" s="54" t="s">
        <v>58</v>
      </c>
      <c r="B25" s="64" t="s">
        <v>59</v>
      </c>
      <c r="C25" s="38" t="s">
        <v>60</v>
      </c>
      <c r="D25" s="35">
        <v>20818687</v>
      </c>
      <c r="E25" s="35">
        <v>10000000</v>
      </c>
      <c r="F25" s="36">
        <f t="shared" si="1"/>
        <v>-10818687</v>
      </c>
      <c r="G25" s="67" t="s">
        <v>61</v>
      </c>
      <c r="H25" s="68" t="s">
        <v>62</v>
      </c>
      <c r="I25" s="38" t="s">
        <v>63</v>
      </c>
      <c r="J25" s="39">
        <v>2594700</v>
      </c>
      <c r="K25" s="39">
        <v>3779000</v>
      </c>
      <c r="L25" s="40">
        <f t="shared" si="0"/>
        <v>1184300</v>
      </c>
    </row>
    <row r="26" spans="1:12" ht="15.6" customHeight="1">
      <c r="A26" s="45"/>
      <c r="B26" s="58" t="s">
        <v>32</v>
      </c>
      <c r="C26" s="58"/>
      <c r="D26" s="48">
        <f>D25</f>
        <v>20818687</v>
      </c>
      <c r="E26" s="48">
        <f>E25</f>
        <v>10000000</v>
      </c>
      <c r="F26" s="49">
        <f t="shared" si="1"/>
        <v>-10818687</v>
      </c>
      <c r="G26" s="69"/>
      <c r="H26" s="41"/>
      <c r="I26" s="39" t="s">
        <v>64</v>
      </c>
      <c r="J26" s="39">
        <v>13320000</v>
      </c>
      <c r="K26" s="39">
        <v>18944000</v>
      </c>
      <c r="L26" s="40">
        <f t="shared" si="0"/>
        <v>5624000</v>
      </c>
    </row>
    <row r="27" spans="1:12" ht="15.6" customHeight="1">
      <c r="A27" s="54" t="s">
        <v>65</v>
      </c>
      <c r="B27" s="50" t="s">
        <v>66</v>
      </c>
      <c r="C27" s="38" t="s">
        <v>67</v>
      </c>
      <c r="D27" s="35">
        <v>100000</v>
      </c>
      <c r="E27" s="35">
        <v>210240</v>
      </c>
      <c r="F27" s="36">
        <f t="shared" si="1"/>
        <v>110240</v>
      </c>
      <c r="G27" s="70"/>
      <c r="H27" s="42"/>
      <c r="I27" s="39" t="s">
        <v>68</v>
      </c>
      <c r="J27" s="39">
        <v>20823940</v>
      </c>
      <c r="K27" s="39">
        <v>15759000</v>
      </c>
      <c r="L27" s="40">
        <f t="shared" si="0"/>
        <v>-5064940</v>
      </c>
    </row>
    <row r="28" spans="1:12" ht="15.6" customHeight="1">
      <c r="A28" s="32"/>
      <c r="B28" s="44"/>
      <c r="C28" s="38" t="s">
        <v>69</v>
      </c>
      <c r="D28" s="35">
        <v>740000</v>
      </c>
      <c r="E28" s="35">
        <v>1000000</v>
      </c>
      <c r="F28" s="36">
        <f t="shared" si="1"/>
        <v>260000</v>
      </c>
      <c r="G28" s="70"/>
      <c r="H28" s="42"/>
      <c r="I28" s="38" t="s">
        <v>70</v>
      </c>
      <c r="J28" s="39">
        <v>622000</v>
      </c>
      <c r="K28" s="39">
        <v>5431000</v>
      </c>
      <c r="L28" s="40">
        <f t="shared" si="0"/>
        <v>4809000</v>
      </c>
    </row>
    <row r="29" spans="1:12" ht="15.6" customHeight="1">
      <c r="A29" s="45"/>
      <c r="B29" s="58" t="s">
        <v>32</v>
      </c>
      <c r="C29" s="58"/>
      <c r="D29" s="48">
        <f>SUM(D27:D28)</f>
        <v>840000</v>
      </c>
      <c r="E29" s="48">
        <f>SUM(E27:E28)</f>
        <v>1210240</v>
      </c>
      <c r="F29" s="49">
        <f t="shared" si="1"/>
        <v>370240</v>
      </c>
      <c r="G29" s="71"/>
      <c r="H29" s="37"/>
      <c r="I29" s="38" t="s">
        <v>71</v>
      </c>
      <c r="J29" s="39">
        <v>14748200</v>
      </c>
      <c r="K29" s="39">
        <v>30945000</v>
      </c>
      <c r="L29" s="40">
        <f t="shared" si="0"/>
        <v>16196800</v>
      </c>
    </row>
    <row r="30" spans="1:12" ht="15.6" customHeight="1">
      <c r="A30" s="72" t="s">
        <v>72</v>
      </c>
      <c r="B30" s="73"/>
      <c r="C30" s="73"/>
      <c r="D30" s="73"/>
      <c r="E30" s="73"/>
      <c r="F30" s="74"/>
      <c r="G30" s="75"/>
      <c r="H30" s="66"/>
      <c r="I30" s="38" t="s">
        <v>73</v>
      </c>
      <c r="J30" s="39">
        <v>20891280</v>
      </c>
      <c r="K30" s="39">
        <v>40914000</v>
      </c>
      <c r="L30" s="40">
        <f t="shared" si="0"/>
        <v>20022720</v>
      </c>
    </row>
    <row r="31" spans="1:12" ht="15.6" customHeight="1">
      <c r="A31" s="76"/>
      <c r="B31" s="77"/>
      <c r="C31" s="77"/>
      <c r="D31" s="77"/>
      <c r="E31" s="77"/>
      <c r="F31" s="78"/>
      <c r="G31" s="75"/>
      <c r="H31" s="66"/>
      <c r="I31" s="38" t="s">
        <v>74</v>
      </c>
      <c r="J31" s="39">
        <v>14032200</v>
      </c>
      <c r="K31" s="39">
        <v>4013000</v>
      </c>
      <c r="L31" s="40">
        <f t="shared" si="0"/>
        <v>-10019200</v>
      </c>
    </row>
    <row r="32" spans="1:12" ht="15.6" customHeight="1" thickBot="1">
      <c r="A32" s="79"/>
      <c r="B32" s="80"/>
      <c r="C32" s="80"/>
      <c r="D32" s="80"/>
      <c r="E32" s="80"/>
      <c r="F32" s="81"/>
      <c r="G32" s="82"/>
      <c r="H32" s="83"/>
      <c r="I32" s="84" t="s">
        <v>75</v>
      </c>
      <c r="J32" s="85">
        <v>17308000</v>
      </c>
      <c r="K32" s="85">
        <v>3582000</v>
      </c>
      <c r="L32" s="86">
        <f t="shared" si="0"/>
        <v>-13726000</v>
      </c>
    </row>
    <row r="33" spans="1:12" ht="15" customHeight="1">
      <c r="A33" s="87" t="s">
        <v>2</v>
      </c>
      <c r="B33" s="9"/>
      <c r="C33" s="9"/>
      <c r="D33" s="9"/>
      <c r="E33" s="9"/>
      <c r="F33" s="10"/>
      <c r="G33" s="9" t="s">
        <v>3</v>
      </c>
      <c r="H33" s="9"/>
      <c r="I33" s="9"/>
      <c r="J33" s="9"/>
      <c r="K33" s="9"/>
      <c r="L33" s="10"/>
    </row>
    <row r="34" spans="1:12" ht="22.5" customHeight="1">
      <c r="A34" s="11" t="s">
        <v>4</v>
      </c>
      <c r="B34" s="12" t="s">
        <v>5</v>
      </c>
      <c r="C34" s="12" t="s">
        <v>6</v>
      </c>
      <c r="D34" s="13" t="s">
        <v>7</v>
      </c>
      <c r="E34" s="13" t="s">
        <v>8</v>
      </c>
      <c r="F34" s="14" t="s">
        <v>9</v>
      </c>
      <c r="G34" s="11" t="s">
        <v>4</v>
      </c>
      <c r="H34" s="12" t="s">
        <v>5</v>
      </c>
      <c r="I34" s="12" t="s">
        <v>6</v>
      </c>
      <c r="J34" s="13" t="s">
        <v>7</v>
      </c>
      <c r="K34" s="13" t="s">
        <v>8</v>
      </c>
      <c r="L34" s="14" t="s">
        <v>9</v>
      </c>
    </row>
    <row r="35" spans="1:12" ht="15.6" customHeight="1">
      <c r="A35" s="72" t="s">
        <v>76</v>
      </c>
      <c r="B35" s="73"/>
      <c r="C35" s="73"/>
      <c r="D35" s="73"/>
      <c r="E35" s="73"/>
      <c r="F35" s="74"/>
      <c r="G35" s="67" t="s">
        <v>61</v>
      </c>
      <c r="H35" s="50" t="s">
        <v>62</v>
      </c>
      <c r="I35" s="38" t="s">
        <v>77</v>
      </c>
      <c r="J35" s="39">
        <v>569000</v>
      </c>
      <c r="K35" s="39">
        <v>48000</v>
      </c>
      <c r="L35" s="40">
        <f aca="true" t="shared" si="2" ref="L35:L45">K35-J35</f>
        <v>-521000</v>
      </c>
    </row>
    <row r="36" spans="1:12" ht="15.6" customHeight="1">
      <c r="A36" s="76"/>
      <c r="B36" s="77"/>
      <c r="C36" s="77"/>
      <c r="D36" s="77"/>
      <c r="E36" s="77"/>
      <c r="F36" s="78"/>
      <c r="G36" s="75"/>
      <c r="H36" s="33"/>
      <c r="I36" s="38" t="s">
        <v>78</v>
      </c>
      <c r="J36" s="39">
        <v>3913000</v>
      </c>
      <c r="K36" s="39">
        <v>792000</v>
      </c>
      <c r="L36" s="40">
        <f t="shared" si="2"/>
        <v>-3121000</v>
      </c>
    </row>
    <row r="37" spans="1:12" ht="15.6" customHeight="1">
      <c r="A37" s="76"/>
      <c r="B37" s="77"/>
      <c r="C37" s="77"/>
      <c r="D37" s="77"/>
      <c r="E37" s="77"/>
      <c r="F37" s="78"/>
      <c r="G37" s="75"/>
      <c r="H37" s="33"/>
      <c r="I37" s="55" t="s">
        <v>79</v>
      </c>
      <c r="J37" s="39">
        <v>13300450</v>
      </c>
      <c r="K37" s="39">
        <v>8960000</v>
      </c>
      <c r="L37" s="40">
        <f t="shared" si="2"/>
        <v>-4340450</v>
      </c>
    </row>
    <row r="38" spans="1:12" ht="15.6" customHeight="1">
      <c r="A38" s="76"/>
      <c r="B38" s="77"/>
      <c r="C38" s="77"/>
      <c r="D38" s="77"/>
      <c r="E38" s="77"/>
      <c r="F38" s="78"/>
      <c r="G38" s="75"/>
      <c r="H38" s="33"/>
      <c r="I38" s="38" t="s">
        <v>80</v>
      </c>
      <c r="J38" s="39">
        <v>2415210</v>
      </c>
      <c r="K38" s="39">
        <v>0</v>
      </c>
      <c r="L38" s="40">
        <f t="shared" si="2"/>
        <v>-2415210</v>
      </c>
    </row>
    <row r="39" spans="1:12" ht="15.6" customHeight="1">
      <c r="A39" s="76"/>
      <c r="B39" s="77"/>
      <c r="C39" s="77"/>
      <c r="D39" s="77"/>
      <c r="E39" s="77"/>
      <c r="F39" s="78"/>
      <c r="G39" s="75"/>
      <c r="H39" s="33"/>
      <c r="I39" s="38" t="s">
        <v>81</v>
      </c>
      <c r="J39" s="39">
        <v>26264700</v>
      </c>
      <c r="K39" s="39">
        <v>28800000</v>
      </c>
      <c r="L39" s="40">
        <f t="shared" si="2"/>
        <v>2535300</v>
      </c>
    </row>
    <row r="40" spans="1:12" ht="15.6" customHeight="1">
      <c r="A40" s="76"/>
      <c r="B40" s="77"/>
      <c r="C40" s="77"/>
      <c r="D40" s="77"/>
      <c r="E40" s="77"/>
      <c r="F40" s="78"/>
      <c r="G40" s="75"/>
      <c r="H40" s="33"/>
      <c r="I40" s="38" t="s">
        <v>82</v>
      </c>
      <c r="J40" s="35">
        <v>3357350</v>
      </c>
      <c r="K40" s="35">
        <v>0</v>
      </c>
      <c r="L40" s="40">
        <f t="shared" si="2"/>
        <v>-3357350</v>
      </c>
    </row>
    <row r="41" spans="1:12" ht="15.6" customHeight="1">
      <c r="A41" s="76"/>
      <c r="B41" s="77"/>
      <c r="C41" s="77"/>
      <c r="D41" s="77"/>
      <c r="E41" s="77"/>
      <c r="F41" s="78"/>
      <c r="G41" s="75"/>
      <c r="H41" s="33"/>
      <c r="I41" s="38" t="s">
        <v>83</v>
      </c>
      <c r="J41" s="39">
        <v>0</v>
      </c>
      <c r="K41" s="39">
        <v>990000</v>
      </c>
      <c r="L41" s="40">
        <f t="shared" si="2"/>
        <v>990000</v>
      </c>
    </row>
    <row r="42" spans="1:12" ht="15.6" customHeight="1">
      <c r="A42" s="76"/>
      <c r="B42" s="77"/>
      <c r="C42" s="77"/>
      <c r="D42" s="77"/>
      <c r="E42" s="77"/>
      <c r="F42" s="78"/>
      <c r="G42" s="75"/>
      <c r="H42" s="33"/>
      <c r="I42" s="38" t="s">
        <v>84</v>
      </c>
      <c r="J42" s="39">
        <v>216113600</v>
      </c>
      <c r="K42" s="39">
        <v>239040000</v>
      </c>
      <c r="L42" s="40">
        <f t="shared" si="2"/>
        <v>22926400</v>
      </c>
    </row>
    <row r="43" spans="1:12" ht="15.6" customHeight="1">
      <c r="A43" s="76"/>
      <c r="B43" s="77"/>
      <c r="C43" s="77"/>
      <c r="D43" s="77"/>
      <c r="E43" s="77"/>
      <c r="F43" s="78"/>
      <c r="G43" s="75"/>
      <c r="H43" s="33"/>
      <c r="I43" s="38" t="s">
        <v>85</v>
      </c>
      <c r="J43" s="39">
        <v>24841670</v>
      </c>
      <c r="K43" s="39">
        <v>0</v>
      </c>
      <c r="L43" s="40">
        <f t="shared" si="2"/>
        <v>-24841670</v>
      </c>
    </row>
    <row r="44" spans="1:12" ht="15.6" customHeight="1">
      <c r="A44" s="76"/>
      <c r="B44" s="77"/>
      <c r="C44" s="77"/>
      <c r="D44" s="77"/>
      <c r="E44" s="77"/>
      <c r="F44" s="78"/>
      <c r="G44" s="75"/>
      <c r="H44" s="44"/>
      <c r="I44" s="38" t="s">
        <v>86</v>
      </c>
      <c r="J44" s="39">
        <v>4015340</v>
      </c>
      <c r="K44" s="39">
        <v>8820000</v>
      </c>
      <c r="L44" s="40">
        <f>K44-J44</f>
        <v>4804660</v>
      </c>
    </row>
    <row r="45" spans="1:12" ht="15.6" customHeight="1" thickBot="1">
      <c r="A45" s="79"/>
      <c r="B45" s="80"/>
      <c r="C45" s="80"/>
      <c r="D45" s="80"/>
      <c r="E45" s="80"/>
      <c r="F45" s="81"/>
      <c r="G45" s="82"/>
      <c r="H45" s="88" t="s">
        <v>32</v>
      </c>
      <c r="I45" s="88"/>
      <c r="J45" s="89">
        <f>SUM(J25:J32,J35:J44)</f>
        <v>399130640</v>
      </c>
      <c r="K45" s="89">
        <f>SUM(K25:K32,K35:K44)</f>
        <v>410817000</v>
      </c>
      <c r="L45" s="90">
        <f t="shared" si="2"/>
        <v>11686360</v>
      </c>
    </row>
    <row r="46" spans="1:11" ht="13.5">
      <c r="A46" s="91"/>
      <c r="B46" s="91"/>
      <c r="C46" s="91"/>
      <c r="D46" s="92"/>
      <c r="E46" s="92"/>
      <c r="F46" s="92"/>
      <c r="G46" s="91"/>
      <c r="H46" s="91"/>
      <c r="I46" s="91"/>
      <c r="J46" s="91"/>
      <c r="K46" s="93"/>
    </row>
    <row r="47" spans="1:8" ht="13.5">
      <c r="A47" s="91"/>
      <c r="B47" s="91"/>
      <c r="C47" s="91"/>
      <c r="D47" s="92"/>
      <c r="E47" s="91"/>
      <c r="F47" s="91"/>
      <c r="G47" s="91"/>
      <c r="H47" s="93"/>
    </row>
    <row r="48" spans="1:8" ht="13.5">
      <c r="A48" s="91"/>
      <c r="B48" s="91"/>
      <c r="C48" s="91"/>
      <c r="D48" s="92"/>
      <c r="E48" s="91"/>
      <c r="F48" s="91"/>
      <c r="G48" s="94"/>
      <c r="H48" s="93"/>
    </row>
    <row r="49" spans="1:8" ht="13.5">
      <c r="A49" s="91"/>
      <c r="B49" s="91"/>
      <c r="C49" s="91"/>
      <c r="D49" s="92"/>
      <c r="E49" s="91"/>
      <c r="F49" s="91"/>
      <c r="G49" s="91"/>
      <c r="H49" s="93"/>
    </row>
    <row r="50" spans="1:8" ht="13.5">
      <c r="A50" s="91"/>
      <c r="B50" s="91"/>
      <c r="C50" s="91"/>
      <c r="D50" s="92"/>
      <c r="E50" s="91"/>
      <c r="F50" s="91"/>
      <c r="G50" s="91"/>
      <c r="H50" s="93"/>
    </row>
    <row r="51" spans="1:3" ht="13.5">
      <c r="A51" s="91"/>
      <c r="B51" s="91"/>
      <c r="C51" s="91"/>
    </row>
    <row r="52" spans="1:3" ht="13.5">
      <c r="A52" s="91"/>
      <c r="B52" s="91"/>
      <c r="C52" s="91"/>
    </row>
    <row r="53" spans="1:3" ht="13.5">
      <c r="A53" s="91"/>
      <c r="B53" s="91"/>
      <c r="C53" s="91"/>
    </row>
    <row r="54" spans="1:3" ht="13.5">
      <c r="A54" s="91"/>
      <c r="B54" s="91"/>
      <c r="C54" s="91"/>
    </row>
    <row r="55" spans="1:3" ht="13.5">
      <c r="A55" s="91"/>
      <c r="B55" s="91"/>
      <c r="C55" s="91"/>
    </row>
    <row r="56" spans="1:3" ht="13.5">
      <c r="A56" s="91"/>
      <c r="B56" s="91"/>
      <c r="C56" s="91"/>
    </row>
    <row r="57" spans="1:3" ht="13.5">
      <c r="A57" s="91"/>
      <c r="B57" s="91"/>
      <c r="C57" s="91"/>
    </row>
    <row r="58" spans="1:3" ht="13.5">
      <c r="A58" s="91"/>
      <c r="B58" s="91"/>
      <c r="C58" s="91"/>
    </row>
    <row r="59" spans="1:3" ht="13.5">
      <c r="A59" s="91"/>
      <c r="B59" s="91"/>
      <c r="C59" s="91"/>
    </row>
    <row r="60" spans="1:3" ht="13.5">
      <c r="A60" s="91"/>
      <c r="B60" s="91"/>
      <c r="C60" s="91"/>
    </row>
    <row r="61" spans="1:3" ht="13.5">
      <c r="A61" s="91"/>
      <c r="B61" s="91"/>
      <c r="C61" s="91"/>
    </row>
    <row r="62" spans="1:3" ht="13.5">
      <c r="A62" s="91"/>
      <c r="B62" s="91"/>
      <c r="C62" s="91"/>
    </row>
    <row r="63" spans="1:3" ht="13.5">
      <c r="A63" s="91"/>
      <c r="B63" s="91"/>
      <c r="C63" s="91"/>
    </row>
    <row r="64" spans="1:3" ht="13.5">
      <c r="A64" s="91"/>
      <c r="B64" s="91"/>
      <c r="C64" s="91"/>
    </row>
    <row r="65" spans="1:3" ht="13.5">
      <c r="A65" s="91"/>
      <c r="B65" s="91"/>
      <c r="C65" s="91"/>
    </row>
    <row r="66" spans="1:3" ht="13.5">
      <c r="A66" s="91"/>
      <c r="B66" s="91"/>
      <c r="C66" s="91"/>
    </row>
    <row r="67" spans="1:3" ht="13.5">
      <c r="A67" s="91"/>
      <c r="B67" s="91"/>
      <c r="C67" s="91"/>
    </row>
    <row r="68" spans="1:3" ht="13.5">
      <c r="A68" s="91"/>
      <c r="B68" s="91"/>
      <c r="C68" s="91"/>
    </row>
    <row r="69" spans="1:3" ht="13.5">
      <c r="A69" s="91"/>
      <c r="B69" s="91"/>
      <c r="C69" s="91"/>
    </row>
    <row r="70" spans="1:3" ht="13.5">
      <c r="A70" s="91"/>
      <c r="B70" s="91"/>
      <c r="C70" s="91"/>
    </row>
    <row r="71" spans="1:3" ht="13.5">
      <c r="A71" s="91"/>
      <c r="B71" s="91"/>
      <c r="C71" s="91"/>
    </row>
    <row r="72" spans="1:3" ht="13.5">
      <c r="A72" s="91"/>
      <c r="B72" s="91"/>
      <c r="C72" s="91"/>
    </row>
    <row r="73" spans="1:3" ht="13.5">
      <c r="A73" s="91"/>
      <c r="B73" s="91"/>
      <c r="C73" s="91"/>
    </row>
    <row r="74" spans="1:3" ht="13.5">
      <c r="A74" s="91"/>
      <c r="B74" s="91"/>
      <c r="C74" s="91"/>
    </row>
    <row r="75" spans="1:3" ht="13.5">
      <c r="A75" s="91"/>
      <c r="B75" s="91"/>
      <c r="C75" s="91"/>
    </row>
    <row r="76" spans="1:3" ht="13.5">
      <c r="A76" s="91"/>
      <c r="B76" s="91"/>
      <c r="C76" s="91"/>
    </row>
    <row r="77" spans="1:3" ht="13.5">
      <c r="A77" s="91"/>
      <c r="B77" s="91"/>
      <c r="C77" s="91"/>
    </row>
    <row r="78" spans="1:3" ht="13.5">
      <c r="A78" s="91"/>
      <c r="B78" s="91"/>
      <c r="C78" s="91"/>
    </row>
    <row r="79" spans="1:3" ht="13.5">
      <c r="A79" s="91"/>
      <c r="B79" s="91"/>
      <c r="C79" s="91"/>
    </row>
    <row r="80" spans="1:3" ht="13.5">
      <c r="A80" s="91"/>
      <c r="B80" s="91"/>
      <c r="C80" s="91"/>
    </row>
    <row r="81" spans="1:3" ht="13.5">
      <c r="A81" s="91"/>
      <c r="B81" s="91"/>
      <c r="C81" s="91"/>
    </row>
    <row r="82" spans="1:3" ht="13.5">
      <c r="A82" s="91"/>
      <c r="B82" s="91"/>
      <c r="C82" s="91"/>
    </row>
    <row r="83" spans="1:3" ht="13.5">
      <c r="A83" s="91"/>
      <c r="B83" s="91"/>
      <c r="C83" s="91"/>
    </row>
    <row r="84" spans="1:3" ht="13.5">
      <c r="A84" s="91"/>
      <c r="B84" s="91"/>
      <c r="C84" s="91"/>
    </row>
    <row r="85" spans="1:3" ht="13.5">
      <c r="A85" s="91"/>
      <c r="B85" s="91"/>
      <c r="C85" s="91"/>
    </row>
    <row r="86" spans="1:3" ht="13.5">
      <c r="A86" s="91"/>
      <c r="B86" s="91"/>
      <c r="C86" s="91"/>
    </row>
    <row r="87" spans="1:3" ht="13.5">
      <c r="A87" s="91"/>
      <c r="B87" s="91"/>
      <c r="C87" s="91"/>
    </row>
    <row r="88" spans="1:3" ht="13.5">
      <c r="A88" s="91"/>
      <c r="B88" s="91"/>
      <c r="C88" s="91"/>
    </row>
    <row r="89" spans="1:3" ht="13.5">
      <c r="A89" s="91"/>
      <c r="B89" s="91"/>
      <c r="C89" s="91"/>
    </row>
    <row r="90" spans="1:3" ht="13.5">
      <c r="A90" s="91"/>
      <c r="B90" s="91"/>
      <c r="C90" s="91"/>
    </row>
    <row r="91" spans="1:3" ht="13.5">
      <c r="A91" s="91"/>
      <c r="B91" s="91"/>
      <c r="C91" s="91"/>
    </row>
    <row r="92" spans="1:3" ht="13.5">
      <c r="A92" s="91"/>
      <c r="B92" s="91"/>
      <c r="C92" s="91"/>
    </row>
    <row r="93" spans="1:3" ht="13.5">
      <c r="A93" s="91"/>
      <c r="B93" s="91"/>
      <c r="C93" s="91"/>
    </row>
    <row r="94" spans="1:3" ht="13.5">
      <c r="A94" s="91"/>
      <c r="B94" s="91"/>
      <c r="C94" s="91"/>
    </row>
    <row r="95" spans="1:3" ht="13.5">
      <c r="A95" s="91"/>
      <c r="B95" s="91"/>
      <c r="C95" s="91"/>
    </row>
    <row r="96" spans="1:3" ht="13.5">
      <c r="A96" s="91"/>
      <c r="B96" s="91"/>
      <c r="C96" s="91"/>
    </row>
    <row r="97" spans="1:3" ht="13.5">
      <c r="A97" s="91"/>
      <c r="B97" s="91"/>
      <c r="C97" s="91"/>
    </row>
    <row r="98" spans="1:3" ht="13.5">
      <c r="A98" s="91"/>
      <c r="B98" s="91"/>
      <c r="C98" s="91"/>
    </row>
    <row r="99" spans="1:3" ht="13.5">
      <c r="A99" s="91"/>
      <c r="B99" s="91"/>
      <c r="C99" s="91"/>
    </row>
    <row r="100" spans="1:3" ht="13.5">
      <c r="A100" s="91"/>
      <c r="B100" s="91"/>
      <c r="C100" s="91"/>
    </row>
    <row r="101" spans="1:3" ht="13.5">
      <c r="A101" s="91"/>
      <c r="B101" s="91"/>
      <c r="C101" s="91"/>
    </row>
    <row r="102" spans="1:3" ht="13.5">
      <c r="A102" s="91"/>
      <c r="B102" s="91"/>
      <c r="C102" s="91"/>
    </row>
    <row r="103" spans="1:3" ht="13.5">
      <c r="A103" s="91"/>
      <c r="B103" s="91"/>
      <c r="C103" s="91"/>
    </row>
    <row r="104" spans="1:3" ht="13.5">
      <c r="A104" s="91"/>
      <c r="B104" s="91"/>
      <c r="C104" s="91"/>
    </row>
    <row r="105" spans="1:3" ht="13.5">
      <c r="A105" s="91"/>
      <c r="B105" s="91"/>
      <c r="C105" s="91"/>
    </row>
    <row r="106" spans="1:3" ht="13.5">
      <c r="A106" s="91"/>
      <c r="B106" s="91"/>
      <c r="C106" s="91"/>
    </row>
    <row r="107" spans="1:3" ht="13.5">
      <c r="A107" s="91"/>
      <c r="B107" s="91"/>
      <c r="C107" s="91"/>
    </row>
    <row r="108" spans="1:3" ht="13.5">
      <c r="A108" s="91"/>
      <c r="B108" s="91"/>
      <c r="C108" s="91"/>
    </row>
    <row r="109" spans="1:3" ht="13.5">
      <c r="A109" s="91"/>
      <c r="B109" s="91"/>
      <c r="C109" s="91"/>
    </row>
    <row r="110" spans="1:3" ht="13.5">
      <c r="A110" s="91"/>
      <c r="B110" s="91"/>
      <c r="C110" s="91"/>
    </row>
    <row r="111" spans="1:3" ht="13.5">
      <c r="A111" s="91"/>
      <c r="B111" s="91"/>
      <c r="C111" s="91"/>
    </row>
    <row r="112" spans="1:3" ht="13.5">
      <c r="A112" s="91"/>
      <c r="B112" s="91"/>
      <c r="C112" s="91"/>
    </row>
    <row r="113" spans="1:3" ht="13.5">
      <c r="A113" s="91"/>
      <c r="B113" s="91"/>
      <c r="C113" s="91"/>
    </row>
    <row r="114" spans="1:3" ht="13.5">
      <c r="A114" s="91"/>
      <c r="B114" s="91"/>
      <c r="C114" s="91"/>
    </row>
    <row r="115" spans="1:3" ht="13.5">
      <c r="A115" s="91"/>
      <c r="B115" s="91"/>
      <c r="C115" s="91"/>
    </row>
    <row r="116" spans="1:3" ht="13.5">
      <c r="A116" s="91"/>
      <c r="B116" s="91"/>
      <c r="C116" s="91"/>
    </row>
    <row r="117" spans="1:3" ht="13.5">
      <c r="A117" s="91"/>
      <c r="B117" s="91"/>
      <c r="C117" s="95"/>
    </row>
    <row r="118" spans="1:3" ht="13.5">
      <c r="A118" s="91"/>
      <c r="B118" s="91"/>
      <c r="C118" s="95"/>
    </row>
    <row r="119" spans="1:3" ht="13.5">
      <c r="A119" s="91"/>
      <c r="B119" s="91"/>
      <c r="C119" s="95"/>
    </row>
    <row r="120" spans="1:3" ht="13.5">
      <c r="A120" s="91"/>
      <c r="B120" s="91"/>
      <c r="C120" s="95"/>
    </row>
    <row r="121" spans="1:3" ht="13.5">
      <c r="A121" s="91"/>
      <c r="B121" s="91"/>
      <c r="C121" s="95"/>
    </row>
    <row r="122" spans="1:3" ht="13.5">
      <c r="A122" s="91"/>
      <c r="B122" s="91"/>
      <c r="C122" s="95"/>
    </row>
    <row r="123" spans="1:3" ht="13.5">
      <c r="A123" s="91"/>
      <c r="B123" s="91"/>
      <c r="C123" s="95"/>
    </row>
    <row r="124" spans="1:3" ht="13.5">
      <c r="A124" s="91"/>
      <c r="B124" s="91"/>
      <c r="C124" s="95"/>
    </row>
    <row r="125" spans="1:3" ht="13.5">
      <c r="A125" s="91"/>
      <c r="B125" s="91"/>
      <c r="C125" s="95"/>
    </row>
    <row r="126" spans="1:3" ht="13.5">
      <c r="A126" s="91"/>
      <c r="B126" s="91"/>
      <c r="C126" s="95"/>
    </row>
    <row r="127" spans="1:3" ht="13.5">
      <c r="A127" s="91"/>
      <c r="B127" s="91"/>
      <c r="C127" s="95"/>
    </row>
    <row r="128" spans="1:3" ht="13.5">
      <c r="A128" s="91"/>
      <c r="B128" s="91"/>
      <c r="C128" s="95"/>
    </row>
    <row r="129" spans="1:3" ht="13.5">
      <c r="A129" s="91"/>
      <c r="B129" s="91"/>
      <c r="C129" s="95"/>
    </row>
    <row r="130" spans="1:3" ht="13.5">
      <c r="A130" s="91"/>
      <c r="B130" s="91"/>
      <c r="C130" s="95"/>
    </row>
    <row r="131" spans="1:3" ht="13.5">
      <c r="A131" s="91"/>
      <c r="B131" s="91"/>
      <c r="C131" s="95"/>
    </row>
    <row r="132" spans="1:3" ht="13.5">
      <c r="A132" s="91"/>
      <c r="B132" s="91"/>
      <c r="C132" s="95"/>
    </row>
    <row r="133" spans="1:3" ht="13.5">
      <c r="A133" s="91"/>
      <c r="B133" s="91"/>
      <c r="C133" s="91"/>
    </row>
    <row r="134" spans="1:3" ht="13.5">
      <c r="A134" s="91"/>
      <c r="B134" s="91"/>
      <c r="C134" s="91"/>
    </row>
    <row r="135" spans="1:3" ht="13.5">
      <c r="A135" s="91"/>
      <c r="B135" s="91"/>
      <c r="C135" s="91"/>
    </row>
    <row r="136" spans="1:3" ht="13.5">
      <c r="A136" s="91"/>
      <c r="B136" s="91"/>
      <c r="C136" s="91"/>
    </row>
    <row r="137" spans="1:3" ht="13.5">
      <c r="A137" s="91"/>
      <c r="B137" s="91"/>
      <c r="C137" s="91"/>
    </row>
    <row r="138" spans="1:3" ht="13.5">
      <c r="A138" s="91"/>
      <c r="B138" s="91"/>
      <c r="C138" s="91"/>
    </row>
    <row r="139" spans="1:3" ht="13.5">
      <c r="A139" s="91"/>
      <c r="B139" s="91"/>
      <c r="C139" s="91"/>
    </row>
    <row r="140" spans="1:3" ht="13.5">
      <c r="A140" s="91"/>
      <c r="B140" s="91"/>
      <c r="C140" s="91"/>
    </row>
    <row r="141" spans="1:3" ht="13.5">
      <c r="A141" s="91"/>
      <c r="B141" s="91"/>
      <c r="C141" s="91"/>
    </row>
    <row r="142" spans="1:3" ht="13.5">
      <c r="A142" s="91"/>
      <c r="B142" s="91"/>
      <c r="C142" s="91"/>
    </row>
    <row r="143" spans="1:3" ht="13.5">
      <c r="A143" s="91"/>
      <c r="B143" s="91"/>
      <c r="C143" s="91"/>
    </row>
    <row r="144" spans="1:3" ht="13.5">
      <c r="A144" s="91"/>
      <c r="B144" s="91"/>
      <c r="C144" s="91"/>
    </row>
    <row r="145" spans="1:3" ht="13.5">
      <c r="A145" s="91"/>
      <c r="B145" s="91"/>
      <c r="C145" s="91"/>
    </row>
    <row r="146" spans="1:3" ht="13.5">
      <c r="A146" s="91"/>
      <c r="B146" s="91"/>
      <c r="C146" s="91"/>
    </row>
    <row r="147" spans="1:3" ht="13.5">
      <c r="A147" s="91"/>
      <c r="B147" s="91"/>
      <c r="C147" s="91"/>
    </row>
    <row r="148" spans="1:3" ht="13.5">
      <c r="A148" s="91"/>
      <c r="B148" s="91"/>
      <c r="C148" s="91"/>
    </row>
    <row r="149" spans="1:3" ht="13.5">
      <c r="A149" s="91"/>
      <c r="B149" s="91"/>
      <c r="C149" s="91"/>
    </row>
    <row r="150" spans="1:3" ht="13.5">
      <c r="A150" s="91"/>
      <c r="B150" s="91"/>
      <c r="C150" s="91"/>
    </row>
    <row r="151" spans="1:3" ht="13.5">
      <c r="A151" s="91"/>
      <c r="B151" s="91"/>
      <c r="C151" s="91"/>
    </row>
    <row r="152" spans="1:3" ht="13.5">
      <c r="A152" s="91"/>
      <c r="B152" s="91"/>
      <c r="C152" s="91"/>
    </row>
    <row r="153" spans="1:3" ht="13.5">
      <c r="A153" s="91"/>
      <c r="B153" s="91"/>
      <c r="C153" s="91"/>
    </row>
    <row r="154" spans="1:3" ht="13.5">
      <c r="A154" s="91"/>
      <c r="B154" s="91"/>
      <c r="C154" s="91"/>
    </row>
    <row r="155" spans="1:3" ht="13.5">
      <c r="A155" s="91"/>
      <c r="B155" s="91"/>
      <c r="C155" s="91"/>
    </row>
    <row r="156" spans="1:3" ht="13.5">
      <c r="A156" s="91"/>
      <c r="B156" s="91"/>
      <c r="C156" s="91"/>
    </row>
    <row r="157" spans="1:3" ht="13.5">
      <c r="A157" s="91"/>
      <c r="B157" s="91"/>
      <c r="C157" s="91"/>
    </row>
    <row r="158" spans="1:3" ht="13.5">
      <c r="A158" s="91"/>
      <c r="B158" s="91"/>
      <c r="C158" s="91"/>
    </row>
    <row r="159" spans="1:3" ht="13.5">
      <c r="A159" s="91"/>
      <c r="B159" s="91"/>
      <c r="C159" s="91"/>
    </row>
    <row r="160" spans="1:3" ht="13.5">
      <c r="A160" s="91"/>
      <c r="B160" s="91"/>
      <c r="C160" s="91"/>
    </row>
    <row r="161" spans="1:3" ht="13.5">
      <c r="A161" s="91"/>
      <c r="B161" s="91"/>
      <c r="C161" s="91"/>
    </row>
    <row r="162" spans="1:3" ht="13.5">
      <c r="A162" s="91"/>
      <c r="B162" s="91"/>
      <c r="C162" s="91"/>
    </row>
    <row r="163" spans="1:3" ht="13.5">
      <c r="A163" s="91"/>
      <c r="B163" s="91"/>
      <c r="C163" s="91"/>
    </row>
    <row r="164" spans="1:3" ht="13.5">
      <c r="A164" s="91"/>
      <c r="B164" s="91"/>
      <c r="C164" s="91"/>
    </row>
    <row r="165" spans="1:3" ht="13.5">
      <c r="A165" s="91"/>
      <c r="B165" s="91"/>
      <c r="C165" s="91"/>
    </row>
    <row r="166" spans="1:3" ht="13.5">
      <c r="A166" s="91"/>
      <c r="B166" s="91"/>
      <c r="C166" s="91"/>
    </row>
    <row r="167" spans="1:3" ht="13.5">
      <c r="A167" s="91"/>
      <c r="B167" s="91"/>
      <c r="C167" s="91"/>
    </row>
    <row r="168" spans="1:3" ht="15" customHeight="1">
      <c r="A168" s="91"/>
      <c r="B168" s="91"/>
      <c r="C168" s="91"/>
    </row>
    <row r="169" spans="1:3" ht="13.5">
      <c r="A169" s="91"/>
      <c r="B169" s="91"/>
      <c r="C169" s="91"/>
    </row>
    <row r="170" spans="1:3" ht="13.5">
      <c r="A170" s="91"/>
      <c r="B170" s="91"/>
      <c r="C170" s="91"/>
    </row>
    <row r="171" spans="1:3" ht="13.5">
      <c r="A171" s="91"/>
      <c r="B171" s="91"/>
      <c r="C171" s="91"/>
    </row>
    <row r="172" spans="1:3" ht="13.5">
      <c r="A172" s="91"/>
      <c r="B172" s="91"/>
      <c r="C172" s="91"/>
    </row>
    <row r="173" spans="1:3" ht="13.5">
      <c r="A173" s="91"/>
      <c r="B173" s="91"/>
      <c r="C173" s="91"/>
    </row>
    <row r="174" spans="1:3" ht="13.5">
      <c r="A174" s="91"/>
      <c r="B174" s="91"/>
      <c r="C174" s="91"/>
    </row>
    <row r="175" spans="1:3" ht="13.5">
      <c r="A175" s="91"/>
      <c r="B175" s="91"/>
      <c r="C175" s="91"/>
    </row>
    <row r="176" spans="1:3" ht="13.5">
      <c r="A176" s="91"/>
      <c r="B176" s="91"/>
      <c r="C176" s="91"/>
    </row>
    <row r="177" spans="1:3" ht="13.5">
      <c r="A177" s="91"/>
      <c r="B177" s="91"/>
      <c r="C177" s="91"/>
    </row>
    <row r="178" spans="1:3" ht="13.5">
      <c r="A178" s="91"/>
      <c r="B178" s="91"/>
      <c r="C178" s="91"/>
    </row>
    <row r="179" spans="1:3" ht="13.5">
      <c r="A179" s="91"/>
      <c r="B179" s="91"/>
      <c r="C179" s="91"/>
    </row>
    <row r="180" spans="1:3" ht="13.5">
      <c r="A180" s="91"/>
      <c r="B180" s="91"/>
      <c r="C180" s="91"/>
    </row>
    <row r="181" spans="1:3" ht="13.5">
      <c r="A181" s="91"/>
      <c r="B181" s="91"/>
      <c r="C181" s="91"/>
    </row>
    <row r="182" spans="1:3" ht="13.5">
      <c r="A182" s="91"/>
      <c r="B182" s="91"/>
      <c r="C182" s="91"/>
    </row>
    <row r="183" spans="1:3" ht="13.5">
      <c r="A183" s="91"/>
      <c r="B183" s="91"/>
      <c r="C183" s="91"/>
    </row>
    <row r="184" spans="1:3" ht="13.5">
      <c r="A184" s="91"/>
      <c r="B184" s="91"/>
      <c r="C184" s="91"/>
    </row>
    <row r="185" spans="1:3" ht="13.5">
      <c r="A185" s="91"/>
      <c r="B185" s="91"/>
      <c r="C185" s="91"/>
    </row>
    <row r="186" spans="1:3" ht="13.5">
      <c r="A186" s="91"/>
      <c r="B186" s="91"/>
      <c r="C186" s="91"/>
    </row>
    <row r="187" spans="1:3" ht="13.5">
      <c r="A187" s="91"/>
      <c r="B187" s="91"/>
      <c r="C187" s="91"/>
    </row>
    <row r="188" spans="1:3" ht="13.5">
      <c r="A188" s="91"/>
      <c r="B188" s="91"/>
      <c r="C188" s="91"/>
    </row>
    <row r="189" spans="1:3" ht="13.5">
      <c r="A189" s="91"/>
      <c r="B189" s="91"/>
      <c r="C189" s="91"/>
    </row>
    <row r="190" spans="1:3" ht="13.5">
      <c r="A190" s="91"/>
      <c r="B190" s="91"/>
      <c r="C190" s="91"/>
    </row>
    <row r="191" spans="1:3" ht="15" customHeight="1">
      <c r="A191" s="91"/>
      <c r="B191" s="91"/>
      <c r="C191" s="91"/>
    </row>
    <row r="192" spans="1:3" ht="13.5">
      <c r="A192" s="91"/>
      <c r="B192" s="91"/>
      <c r="C192" s="91"/>
    </row>
    <row r="193" spans="1:3" ht="13.5">
      <c r="A193" s="91"/>
      <c r="B193" s="91"/>
      <c r="C193" s="91"/>
    </row>
    <row r="194" spans="1:3" ht="13.5">
      <c r="A194" s="91"/>
      <c r="B194" s="91"/>
      <c r="C194" s="91"/>
    </row>
    <row r="195" spans="1:3" ht="13.5">
      <c r="A195" s="91"/>
      <c r="B195" s="91"/>
      <c r="C195" s="91"/>
    </row>
    <row r="196" spans="1:3" ht="13.5">
      <c r="A196" s="91"/>
      <c r="B196" s="91"/>
      <c r="C196" s="91"/>
    </row>
    <row r="197" spans="1:3" ht="13.5">
      <c r="A197" s="91"/>
      <c r="B197" s="91"/>
      <c r="C197" s="91"/>
    </row>
    <row r="198" spans="1:3" ht="13.5">
      <c r="A198" s="91"/>
      <c r="B198" s="91"/>
      <c r="C198" s="91"/>
    </row>
    <row r="199" spans="1:3" ht="13.5">
      <c r="A199" s="91"/>
      <c r="B199" s="91"/>
      <c r="C199" s="91"/>
    </row>
    <row r="200" spans="1:3" ht="13.5">
      <c r="A200" s="91"/>
      <c r="B200" s="91"/>
      <c r="C200" s="91"/>
    </row>
    <row r="201" spans="1:3" ht="13.5">
      <c r="A201" s="91"/>
      <c r="B201" s="91"/>
      <c r="C201" s="91"/>
    </row>
    <row r="202" spans="1:3" ht="13.5">
      <c r="A202" s="91"/>
      <c r="B202" s="91"/>
      <c r="C202" s="91"/>
    </row>
    <row r="203" spans="1:3" ht="13.5">
      <c r="A203" s="91"/>
      <c r="B203" s="91"/>
      <c r="C203" s="91"/>
    </row>
    <row r="204" spans="1:3" ht="13.5">
      <c r="A204" s="91"/>
      <c r="B204" s="91"/>
      <c r="C204" s="91"/>
    </row>
    <row r="205" spans="1:3" ht="13.5">
      <c r="A205" s="91"/>
      <c r="B205" s="91"/>
      <c r="C205" s="91"/>
    </row>
    <row r="206" spans="1:3" ht="13.5">
      <c r="A206" s="91"/>
      <c r="B206" s="91"/>
      <c r="C206" s="91"/>
    </row>
    <row r="207" spans="1:3" ht="13.5">
      <c r="A207" s="91"/>
      <c r="B207" s="91"/>
      <c r="C207" s="91"/>
    </row>
    <row r="208" spans="1:3" ht="13.5">
      <c r="A208" s="91"/>
      <c r="B208" s="91"/>
      <c r="C208" s="91"/>
    </row>
    <row r="209" spans="1:3" ht="13.5">
      <c r="A209" s="91"/>
      <c r="B209" s="91"/>
      <c r="C209" s="91"/>
    </row>
    <row r="210" spans="1:3" ht="13.5">
      <c r="A210" s="91"/>
      <c r="B210" s="91"/>
      <c r="C210" s="91"/>
    </row>
    <row r="211" spans="1:3" ht="13.5">
      <c r="A211" s="91"/>
      <c r="B211" s="91"/>
      <c r="C211" s="91"/>
    </row>
    <row r="212" spans="1:3" ht="13.5">
      <c r="A212" s="91"/>
      <c r="B212" s="91"/>
      <c r="C212" s="91"/>
    </row>
    <row r="213" spans="1:3" ht="13.5">
      <c r="A213" s="91"/>
      <c r="B213" s="91"/>
      <c r="C213" s="91"/>
    </row>
    <row r="214" spans="1:3" ht="13.5">
      <c r="A214" s="91"/>
      <c r="B214" s="91"/>
      <c r="C214" s="91"/>
    </row>
    <row r="215" spans="1:3" ht="13.5">
      <c r="A215" s="91"/>
      <c r="B215" s="91"/>
      <c r="C215" s="91"/>
    </row>
    <row r="216" spans="1:3" ht="13.5">
      <c r="A216" s="91"/>
      <c r="B216" s="91"/>
      <c r="C216" s="91"/>
    </row>
    <row r="217" spans="1:3" ht="13.5">
      <c r="A217" s="91"/>
      <c r="B217" s="91"/>
      <c r="C217" s="91"/>
    </row>
    <row r="218" spans="1:3" ht="13.5">
      <c r="A218" s="91"/>
      <c r="B218" s="91"/>
      <c r="C218" s="91"/>
    </row>
    <row r="219" spans="1:3" ht="13.5">
      <c r="A219" s="91"/>
      <c r="B219" s="91"/>
      <c r="C219" s="91"/>
    </row>
    <row r="220" spans="1:3" ht="13.5">
      <c r="A220" s="91"/>
      <c r="B220" s="91"/>
      <c r="C220" s="91"/>
    </row>
    <row r="221" spans="1:3" ht="13.5">
      <c r="A221" s="91"/>
      <c r="B221" s="91"/>
      <c r="C221" s="91"/>
    </row>
    <row r="222" spans="1:3" ht="13.5">
      <c r="A222" s="91"/>
      <c r="B222" s="91"/>
      <c r="C222" s="91"/>
    </row>
    <row r="223" spans="1:3" ht="13.5">
      <c r="A223" s="91"/>
      <c r="B223" s="91"/>
      <c r="C223" s="91"/>
    </row>
    <row r="224" spans="1:3" ht="13.5">
      <c r="A224" s="91"/>
      <c r="B224" s="91"/>
      <c r="C224" s="91"/>
    </row>
    <row r="225" spans="1:3" ht="13.5">
      <c r="A225" s="91"/>
      <c r="B225" s="91"/>
      <c r="C225" s="91"/>
    </row>
    <row r="226" spans="1:3" ht="13.5">
      <c r="A226" s="91"/>
      <c r="B226" s="91"/>
      <c r="C226" s="91"/>
    </row>
    <row r="227" spans="1:3" ht="13.5">
      <c r="A227" s="91"/>
      <c r="B227" s="91"/>
      <c r="C227" s="91"/>
    </row>
    <row r="228" spans="1:3" ht="13.5">
      <c r="A228" s="91"/>
      <c r="B228" s="91"/>
      <c r="C228" s="91"/>
    </row>
    <row r="229" spans="1:3" ht="13.5">
      <c r="A229" s="91"/>
      <c r="B229" s="91"/>
      <c r="C229" s="91"/>
    </row>
    <row r="230" spans="1:3" ht="13.5">
      <c r="A230" s="91"/>
      <c r="B230" s="91"/>
      <c r="C230" s="91"/>
    </row>
    <row r="231" spans="1:3" ht="13.5">
      <c r="A231" s="91"/>
      <c r="B231" s="91"/>
      <c r="C231" s="91"/>
    </row>
    <row r="232" spans="1:3" ht="13.5">
      <c r="A232" s="91"/>
      <c r="B232" s="91"/>
      <c r="C232" s="91"/>
    </row>
    <row r="233" spans="1:3" ht="13.5">
      <c r="A233" s="91"/>
      <c r="B233" s="91"/>
      <c r="C233" s="91"/>
    </row>
    <row r="234" spans="1:3" ht="13.5">
      <c r="A234" s="91"/>
      <c r="B234" s="91"/>
      <c r="C234" s="91"/>
    </row>
    <row r="235" spans="1:3" ht="13.5">
      <c r="A235" s="91"/>
      <c r="B235" s="91"/>
      <c r="C235" s="91"/>
    </row>
    <row r="236" spans="1:3" ht="13.5">
      <c r="A236" s="91"/>
      <c r="B236" s="91"/>
      <c r="C236" s="91"/>
    </row>
    <row r="237" spans="1:3" ht="13.5">
      <c r="A237" s="91"/>
      <c r="B237" s="91"/>
      <c r="C237" s="91"/>
    </row>
    <row r="238" spans="1:3" ht="13.5">
      <c r="A238" s="91"/>
      <c r="B238" s="91"/>
      <c r="C238" s="91"/>
    </row>
    <row r="239" spans="1:3" ht="13.5">
      <c r="A239" s="91"/>
      <c r="B239" s="91"/>
      <c r="C239" s="91"/>
    </row>
    <row r="240" spans="1:3" ht="13.5">
      <c r="A240" s="91"/>
      <c r="B240" s="91"/>
      <c r="C240" s="91"/>
    </row>
    <row r="241" spans="1:3" ht="13.5">
      <c r="A241" s="91"/>
      <c r="B241" s="91"/>
      <c r="C241" s="91"/>
    </row>
    <row r="242" spans="1:3" ht="13.5">
      <c r="A242" s="91"/>
      <c r="B242" s="91"/>
      <c r="C242" s="91"/>
    </row>
    <row r="243" spans="1:3" ht="13.5">
      <c r="A243" s="91"/>
      <c r="B243" s="91"/>
      <c r="C243" s="91"/>
    </row>
    <row r="244" spans="1:3" ht="13.5">
      <c r="A244" s="91"/>
      <c r="B244" s="91"/>
      <c r="C244" s="91"/>
    </row>
    <row r="245" spans="1:3" ht="13.5">
      <c r="A245" s="91"/>
      <c r="B245" s="91"/>
      <c r="C245" s="91"/>
    </row>
    <row r="246" spans="1:3" ht="13.5">
      <c r="A246" s="91"/>
      <c r="B246" s="91"/>
      <c r="C246" s="91"/>
    </row>
    <row r="247" spans="1:3" ht="13.5">
      <c r="A247" s="91"/>
      <c r="B247" s="91"/>
      <c r="C247" s="91"/>
    </row>
    <row r="248" spans="1:3" ht="13.5">
      <c r="A248" s="91"/>
      <c r="B248" s="91"/>
      <c r="C248" s="91"/>
    </row>
    <row r="249" spans="1:3" ht="13.5">
      <c r="A249" s="91"/>
      <c r="B249" s="91"/>
      <c r="C249" s="91"/>
    </row>
    <row r="250" spans="1:3" ht="13.5">
      <c r="A250" s="91"/>
      <c r="B250" s="91"/>
      <c r="C250" s="91"/>
    </row>
    <row r="251" spans="1:3" ht="13.5">
      <c r="A251" s="91"/>
      <c r="B251" s="91"/>
      <c r="C251" s="91"/>
    </row>
    <row r="252" spans="1:3" ht="13.5">
      <c r="A252" s="91"/>
      <c r="B252" s="91"/>
      <c r="C252" s="91"/>
    </row>
    <row r="304" spans="4:5" ht="13.5">
      <c r="D304" s="96"/>
      <c r="E304" s="96"/>
    </row>
  </sheetData>
  <mergeCells count="34">
    <mergeCell ref="C117:C132"/>
    <mergeCell ref="A33:F33"/>
    <mergeCell ref="G33:L33"/>
    <mergeCell ref="A35:F45"/>
    <mergeCell ref="G35:G45"/>
    <mergeCell ref="H35:H44"/>
    <mergeCell ref="H45:I45"/>
    <mergeCell ref="H24:I24"/>
    <mergeCell ref="A25:A26"/>
    <mergeCell ref="G25:G32"/>
    <mergeCell ref="H25:H32"/>
    <mergeCell ref="A27:A29"/>
    <mergeCell ref="B27:B28"/>
    <mergeCell ref="A30:F32"/>
    <mergeCell ref="B14:C14"/>
    <mergeCell ref="H14:H19"/>
    <mergeCell ref="A15:A19"/>
    <mergeCell ref="B15:B18"/>
    <mergeCell ref="A20:A22"/>
    <mergeCell ref="B20:B21"/>
    <mergeCell ref="H20:I20"/>
    <mergeCell ref="G21:G24"/>
    <mergeCell ref="H21:H23"/>
    <mergeCell ref="A23:A24"/>
    <mergeCell ref="A1:L1"/>
    <mergeCell ref="A3:F3"/>
    <mergeCell ref="G3:L3"/>
    <mergeCell ref="A5:C5"/>
    <mergeCell ref="G5:I5"/>
    <mergeCell ref="A6:A14"/>
    <mergeCell ref="B6:B13"/>
    <mergeCell ref="G6:G20"/>
    <mergeCell ref="H6:H10"/>
    <mergeCell ref="H11:H13"/>
  </mergeCells>
  <printOptions/>
  <pageMargins left="0.37" right="0.2" top="0.43" bottom="0.4724409448818898" header="0.35433070866141736" footer="0.2362204724409449"/>
  <pageSetup horizontalDpi="600" verticalDpi="600" orientation="landscape" paperSize="9" r:id="rId1"/>
  <headerFooter>
    <oddFooter>&amp;R&amp;10경상북도시각장애인복지관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aa1</dc:creator>
  <cp:keywords/>
  <dc:description/>
  <cp:lastModifiedBy>aa1</cp:lastModifiedBy>
  <dcterms:created xsi:type="dcterms:W3CDTF">2013-01-17T00:51:55Z</dcterms:created>
  <dcterms:modified xsi:type="dcterms:W3CDTF">2013-01-17T00:52:14Z</dcterms:modified>
  <cp:category/>
  <cp:version/>
  <cp:contentType/>
  <cp:contentStatus/>
</cp:coreProperties>
</file>