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0" windowWidth="9645" windowHeight="11970" tabRatio="499" activeTab="2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'결산(총괄)'!$A$1:$D$33</definedName>
    <definedName name="_xlnm.Print_Area" localSheetId="0">'예산(총괄)'!$A$1:$D$34</definedName>
  </definedNames>
  <calcPr fullCalcOnLoad="1"/>
</workbook>
</file>

<file path=xl/sharedStrings.xml><?xml version="1.0" encoding="utf-8"?>
<sst xmlns="http://schemas.openxmlformats.org/spreadsheetml/2006/main" count="141" uniqueCount="74">
  <si>
    <t>항   목</t>
  </si>
  <si>
    <t>계</t>
  </si>
  <si>
    <t>○ 인건비</t>
  </si>
  <si>
    <t>○ 사업비</t>
  </si>
  <si>
    <t>  - 지역사회보호사업</t>
  </si>
  <si>
    <t>○ 기타수입</t>
  </si>
  <si>
    <t>  - 후원금</t>
  </si>
  <si>
    <t xml:space="preserve">  - 이월금 </t>
  </si>
  <si>
    <t>  - 잡수입</t>
  </si>
  <si>
    <t>∙익년도 이월금</t>
  </si>
  <si>
    <t>  - 이월금</t>
  </si>
  <si>
    <t>○ 후원금</t>
  </si>
  <si>
    <t>○ 사업비</t>
  </si>
  <si>
    <t>○ 운영비</t>
  </si>
  <si>
    <t>○ 업무추진비</t>
  </si>
  <si>
    <t>○ 잡지출</t>
  </si>
  <si>
    <t>○ 재산조성비</t>
  </si>
  <si>
    <t>○ 예비비</t>
  </si>
  <si>
    <t>(단위 : 천원)</t>
  </si>
  <si>
    <t>세    입</t>
  </si>
  <si>
    <t>세    출</t>
  </si>
  <si>
    <t>금  액</t>
  </si>
  <si>
    <t>○ 준비금</t>
  </si>
  <si>
    <t>○ 입소자부담금수입</t>
  </si>
  <si>
    <t>○ 사업수입</t>
  </si>
  <si>
    <t>○ 요양급여수입</t>
  </si>
  <si>
    <t>○ 경상보조금</t>
  </si>
  <si>
    <t>■ 노인요양시설 선재원</t>
  </si>
  <si>
    <t>  - 방문요양사업</t>
  </si>
  <si>
    <t>■ 선재가정봉사원파견센터</t>
  </si>
  <si>
    <t>○ 전출금</t>
  </si>
  <si>
    <t>○ 전입금</t>
  </si>
  <si>
    <t>○ 요양급여수입</t>
  </si>
  <si>
    <t>○ 인건비</t>
  </si>
  <si>
    <t>2013년도 노인요양시설 선재원 세입.세출 예산보고 및 공개</t>
  </si>
  <si>
    <t>2012년도 노인요양시설 선재원 세입.세출 결산보고 및 공개</t>
  </si>
  <si>
    <t>2012년도 노인요양시설 선재원
후원금의 수입.사용결과보고 및 공개(총괄)</t>
  </si>
  <si>
    <t>2012년  01월  01일부터 2012년  12월  31일까지</t>
  </si>
  <si>
    <t>○ 전입금</t>
  </si>
  <si>
    <t>■ 노인요양시설 선재원</t>
  </si>
  <si>
    <t>(단위 : 천원)</t>
  </si>
  <si>
    <t>세    입</t>
  </si>
  <si>
    <t>세    출</t>
  </si>
  <si>
    <t>금  액</t>
  </si>
  <si>
    <t>○ 입소요양수입</t>
  </si>
  <si>
    <t>○ 사업수입</t>
  </si>
  <si>
    <t>○ 업무추진비</t>
  </si>
  <si>
    <t>○ 경상보조금</t>
  </si>
  <si>
    <t>○ 운영비</t>
  </si>
  <si>
    <t>○ 요양급여수입</t>
  </si>
  <si>
    <t>○ 재산조성비</t>
  </si>
  <si>
    <t>○ 법인부담금</t>
  </si>
  <si>
    <t>○ 사업비</t>
  </si>
  <si>
    <t>○ 전출금</t>
  </si>
  <si>
    <t>○ 후원금</t>
  </si>
  <si>
    <t>○ 잡지출</t>
  </si>
  <si>
    <t>○ 예비비</t>
  </si>
  <si>
    <t>■ 선재가정봉사원파견센터</t>
  </si>
  <si>
    <t>○ 입소비용수입</t>
  </si>
  <si>
    <t xml:space="preserve">  - 가사지원사업 외 </t>
  </si>
  <si>
    <t>  - 이월금</t>
  </si>
  <si>
    <t xml:space="preserve">  - 방문요양 </t>
  </si>
  <si>
    <t>○ 준비금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</si>
  <si>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</si>
  <si>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</si>
  <si>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</si>
  <si>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</si>
  <si>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</si>
  <si>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</si>
  <si>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</si>
  <si>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</si>
  <si>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</si>
  <si>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선재원</t>
  </si>
  <si>
    <t>선재원가파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</si>
</sst>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1" fontId="7" fillId="0" borderId="0" xfId="48" applyFont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1" fontId="7" fillId="0" borderId="10" xfId="48" applyFont="1" applyFill="1" applyBorder="1" applyAlignment="1">
      <alignment horizontal="right" vertical="center"/>
    </xf>
    <xf numFmtId="41" fontId="7" fillId="0" borderId="11" xfId="48" applyFont="1" applyFill="1" applyBorder="1" applyAlignment="1">
      <alignment horizontal="right" vertical="center"/>
    </xf>
    <xf numFmtId="41" fontId="7" fillId="0" borderId="12" xfId="48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1" fontId="9" fillId="0" borderId="0" xfId="48" applyFont="1" applyAlignment="1">
      <alignment/>
    </xf>
    <xf numFmtId="0" fontId="8" fillId="33" borderId="0" xfId="0" applyFont="1" applyFill="1" applyBorder="1" applyAlignment="1">
      <alignment horizontal="center" vertical="center"/>
    </xf>
    <xf numFmtId="41" fontId="8" fillId="33" borderId="0" xfId="48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41" fontId="8" fillId="34" borderId="13" xfId="48" applyFont="1" applyFill="1" applyBorder="1" applyAlignment="1">
      <alignment horizontal="center" vertical="center"/>
    </xf>
    <xf numFmtId="41" fontId="8" fillId="34" borderId="14" xfId="48" applyFont="1" applyFill="1" applyBorder="1" applyAlignment="1">
      <alignment horizontal="center" vertical="center"/>
    </xf>
    <xf numFmtId="41" fontId="9" fillId="35" borderId="15" xfId="48" applyFont="1" applyFill="1" applyBorder="1" applyAlignment="1">
      <alignment horizontal="center" vertical="center"/>
    </xf>
    <xf numFmtId="41" fontId="9" fillId="35" borderId="16" xfId="48" applyFont="1" applyFill="1" applyBorder="1" applyAlignment="1">
      <alignment horizontal="center" vertical="center"/>
    </xf>
    <xf numFmtId="41" fontId="8" fillId="34" borderId="10" xfId="48" applyFont="1" applyFill="1" applyBorder="1" applyAlignment="1">
      <alignment horizontal="center" vertical="center"/>
    </xf>
    <xf numFmtId="41" fontId="8" fillId="34" borderId="17" xfId="48" applyFont="1" applyFill="1" applyBorder="1" applyAlignment="1">
      <alignment horizontal="center" vertical="center"/>
    </xf>
    <xf numFmtId="41" fontId="8" fillId="34" borderId="18" xfId="48" applyFont="1" applyFill="1" applyBorder="1" applyAlignment="1">
      <alignment horizontal="center" vertical="center"/>
    </xf>
    <xf numFmtId="41" fontId="8" fillId="34" borderId="16" xfId="48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41" fontId="7" fillId="0" borderId="17" xfId="48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41" fontId="7" fillId="0" borderId="20" xfId="48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1" fontId="7" fillId="0" borderId="22" xfId="48" applyFont="1" applyFill="1" applyBorder="1" applyAlignment="1">
      <alignment horizontal="right" vertical="center"/>
    </xf>
    <xf numFmtId="41" fontId="7" fillId="0" borderId="23" xfId="48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48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41" fontId="7" fillId="0" borderId="25" xfId="48" applyFont="1" applyFill="1" applyBorder="1" applyAlignment="1">
      <alignment horizontal="right" vertical="center"/>
    </xf>
    <xf numFmtId="41" fontId="7" fillId="0" borderId="26" xfId="48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center" wrapText="1"/>
    </xf>
    <xf numFmtId="41" fontId="7" fillId="0" borderId="28" xfId="48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 wrapText="1"/>
    </xf>
    <xf numFmtId="41" fontId="7" fillId="0" borderId="30" xfId="48" applyFont="1" applyFill="1" applyBorder="1" applyAlignment="1">
      <alignment horizontal="right" vertical="center"/>
    </xf>
    <xf numFmtId="0" fontId="6" fillId="36" borderId="18" xfId="0" applyFont="1" applyFill="1" applyBorder="1" applyAlignment="1">
      <alignment horizontal="center" vertical="center" wrapText="1"/>
    </xf>
    <xf numFmtId="41" fontId="6" fillId="36" borderId="17" xfId="48" applyFont="1" applyFill="1" applyBorder="1" applyAlignment="1">
      <alignment horizontal="right" vertical="center"/>
    </xf>
    <xf numFmtId="41" fontId="6" fillId="36" borderId="10" xfId="48" applyFont="1" applyFill="1" applyBorder="1" applyAlignment="1">
      <alignment horizontal="right" vertical="center"/>
    </xf>
    <xf numFmtId="0" fontId="6" fillId="36" borderId="18" xfId="0" applyNumberFormat="1" applyFont="1" applyFill="1" applyBorder="1" applyAlignment="1">
      <alignment horizontal="center" vertical="center" wrapText="1"/>
    </xf>
    <xf numFmtId="41" fontId="7" fillId="0" borderId="31" xfId="48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41" fontId="9" fillId="35" borderId="18" xfId="48" applyFont="1" applyFill="1" applyBorder="1" applyAlignment="1">
      <alignment horizontal="center" vertical="center"/>
    </xf>
    <xf numFmtId="41" fontId="9" fillId="35" borderId="34" xfId="48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41" fontId="8" fillId="34" borderId="36" xfId="48" applyFont="1" applyFill="1" applyBorder="1" applyAlignment="1">
      <alignment horizontal="center" vertical="center"/>
    </xf>
    <xf numFmtId="41" fontId="8" fillId="34" borderId="22" xfId="48" applyFont="1" applyFill="1" applyBorder="1" applyAlignment="1">
      <alignment horizontal="center" vertical="center"/>
    </xf>
    <xf numFmtId="41" fontId="8" fillId="34" borderId="37" xfId="48" applyFont="1" applyFill="1" applyBorder="1" applyAlignment="1">
      <alignment horizontal="center" vertical="center"/>
    </xf>
    <xf numFmtId="0" fontId="5" fillId="35" borderId="0" xfId="0" applyNumberFormat="1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35" borderId="0" xfId="0" applyFont="1" applyFill="1" applyAlignment="1">
      <alignment horizontal="right" vertical="center"/>
    </xf>
    <xf numFmtId="0" fontId="6" fillId="35" borderId="0" xfId="0" applyFont="1" applyFill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 wrapText="1"/>
    </xf>
    <xf numFmtId="41" fontId="7" fillId="35" borderId="10" xfId="48" applyFont="1" applyFill="1" applyBorder="1" applyAlignment="1">
      <alignment horizontal="right" vertical="center"/>
    </xf>
    <xf numFmtId="0" fontId="7" fillId="35" borderId="19" xfId="0" applyFont="1" applyFill="1" applyBorder="1" applyAlignment="1">
      <alignment vertical="center" wrapText="1"/>
    </xf>
    <xf numFmtId="41" fontId="7" fillId="35" borderId="11" xfId="48" applyFont="1" applyFill="1" applyBorder="1" applyAlignment="1">
      <alignment horizontal="right" vertical="center"/>
    </xf>
    <xf numFmtId="0" fontId="7" fillId="35" borderId="21" xfId="0" applyFont="1" applyFill="1" applyBorder="1" applyAlignment="1">
      <alignment vertical="center" wrapText="1"/>
    </xf>
    <xf numFmtId="41" fontId="7" fillId="35" borderId="12" xfId="48" applyFont="1" applyFill="1" applyBorder="1" applyAlignment="1">
      <alignment horizontal="right" vertical="center"/>
    </xf>
    <xf numFmtId="0" fontId="7" fillId="35" borderId="24" xfId="0" applyFont="1" applyFill="1" applyBorder="1" applyAlignment="1">
      <alignment vertical="center" wrapText="1"/>
    </xf>
    <xf numFmtId="41" fontId="7" fillId="35" borderId="25" xfId="48" applyFont="1" applyFill="1" applyBorder="1" applyAlignment="1">
      <alignment horizontal="right" vertical="center"/>
    </xf>
    <xf numFmtId="0" fontId="7" fillId="35" borderId="35" xfId="0" applyFont="1" applyFill="1" applyBorder="1" applyAlignment="1">
      <alignment vertical="center" wrapText="1"/>
    </xf>
    <xf numFmtId="41" fontId="7" fillId="35" borderId="38" xfId="48" applyFont="1" applyFill="1" applyBorder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41" fontId="7" fillId="35" borderId="17" xfId="48" applyFont="1" applyFill="1" applyBorder="1" applyAlignment="1">
      <alignment horizontal="right" vertical="center"/>
    </xf>
    <xf numFmtId="0" fontId="7" fillId="35" borderId="18" xfId="0" applyNumberFormat="1" applyFont="1" applyFill="1" applyBorder="1" applyAlignment="1">
      <alignment vertical="center" wrapText="1"/>
    </xf>
    <xf numFmtId="41" fontId="7" fillId="35" borderId="20" xfId="48" applyFont="1" applyFill="1" applyBorder="1" applyAlignment="1">
      <alignment horizontal="right" vertical="center"/>
    </xf>
    <xf numFmtId="0" fontId="7" fillId="35" borderId="19" xfId="0" applyNumberFormat="1" applyFont="1" applyFill="1" applyBorder="1" applyAlignment="1">
      <alignment vertical="center" wrapText="1"/>
    </xf>
    <xf numFmtId="0" fontId="7" fillId="35" borderId="21" xfId="0" applyNumberFormat="1" applyFont="1" applyFill="1" applyBorder="1" applyAlignment="1">
      <alignment vertical="center" wrapText="1"/>
    </xf>
    <xf numFmtId="41" fontId="7" fillId="35" borderId="26" xfId="48" applyFont="1" applyFill="1" applyBorder="1" applyAlignment="1">
      <alignment horizontal="right" vertical="center"/>
    </xf>
    <xf numFmtId="0" fontId="7" fillId="35" borderId="24" xfId="0" applyNumberFormat="1" applyFont="1" applyFill="1" applyBorder="1" applyAlignment="1">
      <alignment vertical="center" wrapText="1"/>
    </xf>
    <xf numFmtId="0" fontId="7" fillId="35" borderId="32" xfId="0" applyNumberFormat="1" applyFont="1" applyFill="1" applyBorder="1" applyAlignment="1">
      <alignment vertical="center" wrapText="1"/>
    </xf>
    <xf numFmtId="41" fontId="7" fillId="35" borderId="31" xfId="48" applyFont="1" applyFill="1" applyBorder="1" applyAlignment="1">
      <alignment horizontal="right" vertical="center"/>
    </xf>
    <xf numFmtId="0" fontId="7" fillId="35" borderId="39" xfId="0" applyNumberFormat="1" applyFont="1" applyFill="1" applyBorder="1" applyAlignment="1">
      <alignment vertical="center" wrapText="1"/>
    </xf>
    <xf numFmtId="41" fontId="7" fillId="35" borderId="0" xfId="48" applyFont="1" applyFill="1" applyBorder="1" applyAlignment="1">
      <alignment horizontal="right" vertical="center"/>
    </xf>
    <xf numFmtId="0" fontId="7" fillId="35" borderId="27" xfId="0" applyNumberFormat="1" applyFont="1" applyFill="1" applyBorder="1" applyAlignment="1">
      <alignment vertical="center" wrapText="1"/>
    </xf>
    <xf numFmtId="41" fontId="7" fillId="35" borderId="40" xfId="48" applyFont="1" applyFill="1" applyBorder="1" applyAlignment="1">
      <alignment horizontal="right" vertical="center"/>
    </xf>
    <xf numFmtId="0" fontId="7" fillId="35" borderId="0" xfId="0" applyFont="1" applyFill="1" applyAlignment="1">
      <alignment vertical="center"/>
    </xf>
    <xf numFmtId="0" fontId="7" fillId="35" borderId="0" xfId="0" applyFont="1" applyFill="1" applyBorder="1" applyAlignment="1">
      <alignment vertical="center" wrapText="1"/>
    </xf>
    <xf numFmtId="0" fontId="6" fillId="35" borderId="0" xfId="0" applyNumberFormat="1" applyFont="1" applyFill="1" applyBorder="1" applyAlignment="1">
      <alignment vertical="center" wrapText="1"/>
    </xf>
    <xf numFmtId="41" fontId="6" fillId="35" borderId="0" xfId="48" applyFont="1" applyFill="1" applyBorder="1" applyAlignment="1">
      <alignment horizontal="right" vertical="center"/>
    </xf>
    <xf numFmtId="0" fontId="6" fillId="37" borderId="18" xfId="0" applyFont="1" applyFill="1" applyBorder="1" applyAlignment="1">
      <alignment horizontal="center" vertical="center" wrapText="1"/>
    </xf>
    <xf numFmtId="41" fontId="6" fillId="37" borderId="10" xfId="48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vertical="center" wrapText="1"/>
    </xf>
    <xf numFmtId="41" fontId="6" fillId="37" borderId="22" xfId="48" applyFont="1" applyFill="1" applyBorder="1" applyAlignment="1">
      <alignment horizontal="right" vertical="center"/>
    </xf>
    <xf numFmtId="0" fontId="6" fillId="37" borderId="18" xfId="0" applyNumberFormat="1" applyFont="1" applyFill="1" applyBorder="1" applyAlignment="1">
      <alignment horizontal="center" vertical="center" wrapText="1"/>
    </xf>
    <xf numFmtId="41" fontId="6" fillId="37" borderId="17" xfId="48" applyFont="1" applyFill="1" applyBorder="1" applyAlignment="1">
      <alignment horizontal="right" vertical="center"/>
    </xf>
    <xf numFmtId="0" fontId="6" fillId="37" borderId="13" xfId="0" applyNumberFormat="1" applyFont="1" applyFill="1" applyBorder="1" applyAlignment="1">
      <alignment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6" fillId="35" borderId="41" xfId="0" applyNumberFormat="1" applyFont="1" applyFill="1" applyBorder="1" applyAlignment="1">
      <alignment horizontal="center" vertical="center" wrapText="1"/>
    </xf>
    <xf numFmtId="0" fontId="6" fillId="35" borderId="42" xfId="0" applyNumberFormat="1" applyFont="1" applyFill="1" applyBorder="1" applyAlignment="1">
      <alignment horizontal="center" vertical="center" wrapText="1"/>
    </xf>
    <xf numFmtId="0" fontId="6" fillId="35" borderId="43" xfId="0" applyNumberFormat="1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G21" sqref="G21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5" width="9.3359375" style="2" bestFit="1" customWidth="1"/>
    <col min="6" max="16384" width="8.88671875" style="2" customWidth="1"/>
  </cols>
  <sheetData>
    <row r="1" ht="13.5">
      <c r="A1" s="1" t="s">
        <v>34</v>
      </c>
    </row>
    <row r="3" s="6" customFormat="1" ht="13.5"/>
    <row r="4" spans="1:4" s="31" customFormat="1" ht="14.25" thickBot="1">
      <c r="A4" s="30" t="s">
        <v>27</v>
      </c>
      <c r="D4" s="32" t="s">
        <v>18</v>
      </c>
    </row>
    <row r="5" spans="1:4" s="31" customFormat="1" ht="13.5">
      <c r="A5" s="121" t="s">
        <v>19</v>
      </c>
      <c r="B5" s="122"/>
      <c r="C5" s="121" t="s">
        <v>20</v>
      </c>
      <c r="D5" s="123"/>
    </row>
    <row r="6" spans="1:5" s="33" customFormat="1" ht="13.5">
      <c r="A6" s="80" t="s">
        <v>0</v>
      </c>
      <c r="B6" s="81" t="s">
        <v>21</v>
      </c>
      <c r="C6" s="80" t="s">
        <v>0</v>
      </c>
      <c r="D6" s="82" t="s">
        <v>21</v>
      </c>
      <c r="E6" s="31"/>
    </row>
    <row r="7" spans="1:4" s="33" customFormat="1" ht="13.5">
      <c r="A7" s="56" t="s">
        <v>1</v>
      </c>
      <c r="B7" s="57">
        <f>SUM(B8:B16)</f>
        <v>481527</v>
      </c>
      <c r="C7" s="56" t="s">
        <v>1</v>
      </c>
      <c r="D7" s="58">
        <f>SUM(D8:D16)</f>
        <v>481527</v>
      </c>
    </row>
    <row r="8" spans="1:5" s="31" customFormat="1" ht="27">
      <c r="A8" s="34" t="s">
        <v>23</v>
      </c>
      <c r="B8" s="35">
        <v>64218</v>
      </c>
      <c r="C8" s="34" t="s">
        <v>2</v>
      </c>
      <c r="D8" s="9">
        <v>282318</v>
      </c>
      <c r="E8" s="33"/>
    </row>
    <row r="9" spans="1:4" s="31" customFormat="1" ht="13.5">
      <c r="A9" s="34" t="s">
        <v>24</v>
      </c>
      <c r="B9" s="35">
        <v>3300</v>
      </c>
      <c r="C9" s="36" t="s">
        <v>14</v>
      </c>
      <c r="D9" s="9">
        <v>2400</v>
      </c>
    </row>
    <row r="10" spans="1:4" s="31" customFormat="1" ht="13.5">
      <c r="A10" s="34" t="s">
        <v>26</v>
      </c>
      <c r="B10" s="35">
        <v>33660</v>
      </c>
      <c r="C10" s="36" t="s">
        <v>13</v>
      </c>
      <c r="D10" s="9">
        <v>30913</v>
      </c>
    </row>
    <row r="11" spans="1:4" s="31" customFormat="1" ht="13.5">
      <c r="A11" s="34" t="s">
        <v>25</v>
      </c>
      <c r="B11" s="37">
        <v>311373</v>
      </c>
      <c r="C11" s="36" t="s">
        <v>16</v>
      </c>
      <c r="D11" s="9">
        <v>53447</v>
      </c>
    </row>
    <row r="12" spans="1:4" s="31" customFormat="1" ht="13.5">
      <c r="A12" s="34" t="s">
        <v>38</v>
      </c>
      <c r="B12" s="37">
        <v>2000</v>
      </c>
      <c r="C12" s="36" t="s">
        <v>12</v>
      </c>
      <c r="D12" s="9">
        <v>83651</v>
      </c>
    </row>
    <row r="13" spans="1:4" s="31" customFormat="1" ht="13.5">
      <c r="A13" s="36" t="s">
        <v>5</v>
      </c>
      <c r="B13" s="10"/>
      <c r="C13" s="36" t="s">
        <v>30</v>
      </c>
      <c r="D13" s="9">
        <v>24000</v>
      </c>
    </row>
    <row r="14" spans="1:4" s="31" customFormat="1" ht="13.5">
      <c r="A14" s="38" t="s">
        <v>6</v>
      </c>
      <c r="B14" s="11">
        <v>2000</v>
      </c>
      <c r="C14" s="36" t="s">
        <v>11</v>
      </c>
      <c r="D14" s="9">
        <v>3898</v>
      </c>
    </row>
    <row r="15" spans="1:4" s="31" customFormat="1" ht="13.5">
      <c r="A15" s="38" t="s">
        <v>7</v>
      </c>
      <c r="B15" s="11">
        <v>64401</v>
      </c>
      <c r="C15" s="36" t="s">
        <v>15</v>
      </c>
      <c r="D15" s="9">
        <v>600</v>
      </c>
    </row>
    <row r="16" spans="1:4" s="31" customFormat="1" ht="14.25" thickBot="1">
      <c r="A16" s="38" t="s">
        <v>8</v>
      </c>
      <c r="B16" s="11">
        <v>575</v>
      </c>
      <c r="C16" s="39" t="s">
        <v>17</v>
      </c>
      <c r="D16" s="40">
        <v>300</v>
      </c>
    </row>
    <row r="17" spans="1:4" s="31" customFormat="1" ht="13.5">
      <c r="A17" s="61"/>
      <c r="B17" s="41"/>
      <c r="C17" s="42"/>
      <c r="D17" s="43"/>
    </row>
    <row r="18" spans="1:4" s="31" customFormat="1" ht="13.5">
      <c r="A18" s="44"/>
      <c r="B18" s="44"/>
      <c r="C18" s="45"/>
      <c r="D18" s="43"/>
    </row>
    <row r="19" spans="1:4" s="31" customFormat="1" ht="14.25" thickBot="1">
      <c r="A19" s="30" t="s">
        <v>29</v>
      </c>
      <c r="D19" s="32" t="s">
        <v>18</v>
      </c>
    </row>
    <row r="20" spans="1:4" s="31" customFormat="1" ht="13.5">
      <c r="A20" s="124" t="s">
        <v>19</v>
      </c>
      <c r="B20" s="125"/>
      <c r="C20" s="124" t="s">
        <v>20</v>
      </c>
      <c r="D20" s="126"/>
    </row>
    <row r="21" spans="1:4" s="31" customFormat="1" ht="13.5">
      <c r="A21" s="94" t="s">
        <v>0</v>
      </c>
      <c r="B21" s="95" t="s">
        <v>21</v>
      </c>
      <c r="C21" s="94" t="s">
        <v>0</v>
      </c>
      <c r="D21" s="96" t="s">
        <v>21</v>
      </c>
    </row>
    <row r="22" spans="1:5" s="33" customFormat="1" ht="13.5">
      <c r="A22" s="59" t="s">
        <v>1</v>
      </c>
      <c r="B22" s="57">
        <f>SUM(B23:B32,-2)</f>
        <v>256501</v>
      </c>
      <c r="C22" s="59" t="s">
        <v>1</v>
      </c>
      <c r="D22" s="58">
        <f>SUM(D23:D33)</f>
        <v>256501</v>
      </c>
      <c r="E22" s="31"/>
    </row>
    <row r="23" spans="1:4" s="33" customFormat="1" ht="27">
      <c r="A23" s="46" t="s">
        <v>23</v>
      </c>
      <c r="B23" s="35">
        <v>6012</v>
      </c>
      <c r="C23" s="46" t="s">
        <v>33</v>
      </c>
      <c r="D23" s="9">
        <v>80908</v>
      </c>
    </row>
    <row r="24" spans="1:5" s="31" customFormat="1" ht="13.5">
      <c r="A24" s="46" t="s">
        <v>24</v>
      </c>
      <c r="B24" s="35">
        <v>600</v>
      </c>
      <c r="C24" s="47" t="s">
        <v>14</v>
      </c>
      <c r="D24" s="10">
        <v>4700</v>
      </c>
      <c r="E24" s="33"/>
    </row>
    <row r="25" spans="1:4" s="31" customFormat="1" ht="13.5">
      <c r="A25" s="46" t="s">
        <v>26</v>
      </c>
      <c r="B25" s="35">
        <v>123500</v>
      </c>
      <c r="C25" s="47" t="s">
        <v>13</v>
      </c>
      <c r="D25" s="10">
        <v>12289</v>
      </c>
    </row>
    <row r="26" spans="1:4" s="31" customFormat="1" ht="13.5">
      <c r="A26" s="46" t="s">
        <v>32</v>
      </c>
      <c r="B26" s="37">
        <v>111553</v>
      </c>
      <c r="C26" s="47" t="s">
        <v>16</v>
      </c>
      <c r="D26" s="10">
        <v>1300</v>
      </c>
    </row>
    <row r="27" spans="1:4" s="31" customFormat="1" ht="13.5">
      <c r="A27" s="47" t="s">
        <v>31</v>
      </c>
      <c r="B27" s="37">
        <v>0</v>
      </c>
      <c r="C27" s="47" t="s">
        <v>3</v>
      </c>
      <c r="D27" s="10"/>
    </row>
    <row r="28" spans="1:4" s="31" customFormat="1" ht="13.5">
      <c r="A28" s="47" t="s">
        <v>5</v>
      </c>
      <c r="B28" s="10"/>
      <c r="C28" s="48" t="s">
        <v>4</v>
      </c>
      <c r="D28" s="11">
        <v>26084</v>
      </c>
    </row>
    <row r="29" spans="1:4" s="31" customFormat="1" ht="13.5">
      <c r="A29" s="48" t="s">
        <v>6</v>
      </c>
      <c r="B29" s="51">
        <v>1400</v>
      </c>
      <c r="C29" s="49" t="s">
        <v>28</v>
      </c>
      <c r="D29" s="50">
        <v>102189</v>
      </c>
    </row>
    <row r="30" spans="1:4" s="31" customFormat="1" ht="13.5">
      <c r="A30" s="48" t="s">
        <v>10</v>
      </c>
      <c r="B30" s="11">
        <v>13359</v>
      </c>
      <c r="C30" s="47" t="s">
        <v>22</v>
      </c>
      <c r="D30" s="11">
        <v>24000</v>
      </c>
    </row>
    <row r="31" spans="1:4" s="31" customFormat="1" ht="13.5">
      <c r="A31" s="48" t="s">
        <v>8</v>
      </c>
      <c r="B31" s="51">
        <v>79</v>
      </c>
      <c r="C31" s="34" t="s">
        <v>11</v>
      </c>
      <c r="D31" s="9">
        <v>5011</v>
      </c>
    </row>
    <row r="32" spans="1:4" s="31" customFormat="1" ht="13.5">
      <c r="A32" s="62"/>
      <c r="B32" s="60"/>
      <c r="C32" s="34" t="s">
        <v>15</v>
      </c>
      <c r="D32" s="9">
        <v>10</v>
      </c>
    </row>
    <row r="33" spans="1:4" s="31" customFormat="1" ht="14.25" thickBot="1">
      <c r="A33" s="52"/>
      <c r="B33" s="53"/>
      <c r="C33" s="54" t="s">
        <v>17</v>
      </c>
      <c r="D33" s="55">
        <v>10</v>
      </c>
    </row>
    <row r="34" spans="1:4" s="6" customFormat="1" ht="13.5">
      <c r="A34" s="4"/>
      <c r="B34" s="5"/>
      <c r="C34" s="4"/>
      <c r="D34" s="5"/>
    </row>
  </sheetData>
  <sheetProtection/>
  <mergeCells count="4">
    <mergeCell ref="A5:B5"/>
    <mergeCell ref="C5:D5"/>
    <mergeCell ref="A20:B20"/>
    <mergeCell ref="C20:D20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view="pageBreakPreview" zoomScaleSheetLayoutView="100" zoomScalePageLayoutView="0" workbookViewId="0" topLeftCell="A1">
      <selection activeCell="J15" sqref="J15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16384" width="8.88671875" style="2" customWidth="1"/>
  </cols>
  <sheetData>
    <row r="1" ht="13.5">
      <c r="A1" s="1" t="s">
        <v>35</v>
      </c>
    </row>
    <row r="2" spans="1:4" s="3" customFormat="1" ht="13.5">
      <c r="A2" s="6"/>
      <c r="B2" s="6"/>
      <c r="C2" s="6"/>
      <c r="D2" s="6"/>
    </row>
    <row r="3" spans="1:4" s="79" customFormat="1" ht="14.25" thickBot="1">
      <c r="A3" s="76" t="s">
        <v>39</v>
      </c>
      <c r="B3" s="77"/>
      <c r="C3" s="77"/>
      <c r="D3" s="78" t="s">
        <v>40</v>
      </c>
    </row>
    <row r="4" spans="1:4" s="77" customFormat="1" ht="13.5">
      <c r="A4" s="121" t="s">
        <v>41</v>
      </c>
      <c r="B4" s="122"/>
      <c r="C4" s="121" t="s">
        <v>42</v>
      </c>
      <c r="D4" s="123"/>
    </row>
    <row r="5" spans="1:4" s="77" customFormat="1" ht="13.5">
      <c r="A5" s="80" t="s">
        <v>0</v>
      </c>
      <c r="B5" s="81" t="s">
        <v>43</v>
      </c>
      <c r="C5" s="80" t="s">
        <v>0</v>
      </c>
      <c r="D5" s="82" t="s">
        <v>43</v>
      </c>
    </row>
    <row r="6" spans="1:4" s="77" customFormat="1" ht="13.5">
      <c r="A6" s="114" t="s">
        <v>1</v>
      </c>
      <c r="B6" s="115">
        <f>SUM(B7:B16)</f>
        <v>446959.11000000004</v>
      </c>
      <c r="C6" s="114" t="s">
        <v>1</v>
      </c>
      <c r="D6" s="115">
        <f>SUM(D7:D16)</f>
        <v>446959.10000000003</v>
      </c>
    </row>
    <row r="7" spans="1:4" s="77" customFormat="1" ht="13.5">
      <c r="A7" s="83" t="s">
        <v>44</v>
      </c>
      <c r="B7" s="84">
        <v>70055.25</v>
      </c>
      <c r="C7" s="83" t="s">
        <v>2</v>
      </c>
      <c r="D7" s="84">
        <v>263908.6</v>
      </c>
    </row>
    <row r="8" spans="1:4" s="77" customFormat="1" ht="13.5">
      <c r="A8" s="83" t="s">
        <v>45</v>
      </c>
      <c r="B8" s="84">
        <v>3364</v>
      </c>
      <c r="C8" s="85" t="s">
        <v>46</v>
      </c>
      <c r="D8" s="84">
        <v>4096.4</v>
      </c>
    </row>
    <row r="9" spans="1:4" s="77" customFormat="1" ht="13.5">
      <c r="A9" s="83" t="s">
        <v>47</v>
      </c>
      <c r="B9" s="84">
        <v>28695.59</v>
      </c>
      <c r="C9" s="85" t="s">
        <v>48</v>
      </c>
      <c r="D9" s="84">
        <v>26104.9</v>
      </c>
    </row>
    <row r="10" spans="1:4" s="77" customFormat="1" ht="13.5">
      <c r="A10" s="83" t="s">
        <v>49</v>
      </c>
      <c r="B10" s="84">
        <v>325611.27</v>
      </c>
      <c r="C10" s="85" t="s">
        <v>50</v>
      </c>
      <c r="D10" s="84">
        <v>7812.8</v>
      </c>
    </row>
    <row r="11" spans="1:4" s="77" customFormat="1" ht="13.5">
      <c r="A11" s="83" t="s">
        <v>51</v>
      </c>
      <c r="B11" s="86">
        <v>2700</v>
      </c>
      <c r="C11" s="85" t="s">
        <v>52</v>
      </c>
      <c r="D11" s="84">
        <v>59949</v>
      </c>
    </row>
    <row r="12" spans="1:4" s="77" customFormat="1" ht="13.5">
      <c r="A12" s="85" t="s">
        <v>5</v>
      </c>
      <c r="B12" s="86"/>
      <c r="C12" s="85" t="s">
        <v>53</v>
      </c>
      <c r="D12" s="84">
        <v>24000</v>
      </c>
    </row>
    <row r="13" spans="1:4" s="77" customFormat="1" ht="13.5">
      <c r="A13" s="87" t="s">
        <v>6</v>
      </c>
      <c r="B13" s="88">
        <v>1349.4</v>
      </c>
      <c r="C13" s="85" t="s">
        <v>54</v>
      </c>
      <c r="D13" s="84">
        <v>1863</v>
      </c>
    </row>
    <row r="14" spans="1:4" s="77" customFormat="1" ht="13.5">
      <c r="A14" s="87" t="s">
        <v>7</v>
      </c>
      <c r="B14" s="88">
        <v>14953.2</v>
      </c>
      <c r="C14" s="85" t="s">
        <v>55</v>
      </c>
      <c r="D14" s="84">
        <v>1100</v>
      </c>
    </row>
    <row r="15" spans="1:4" s="77" customFormat="1" ht="13.5">
      <c r="A15" s="89" t="s">
        <v>8</v>
      </c>
      <c r="B15" s="90">
        <v>230.4</v>
      </c>
      <c r="C15" s="85" t="s">
        <v>56</v>
      </c>
      <c r="D15" s="84">
        <v>0</v>
      </c>
    </row>
    <row r="16" spans="1:4" s="77" customFormat="1" ht="14.25" thickBot="1">
      <c r="A16" s="91"/>
      <c r="B16" s="92"/>
      <c r="C16" s="116" t="s">
        <v>9</v>
      </c>
      <c r="D16" s="117">
        <v>58124.4</v>
      </c>
    </row>
    <row r="17" s="77" customFormat="1" ht="13.5"/>
    <row r="18" spans="1:4" s="77" customFormat="1" ht="14.25" thickBot="1">
      <c r="A18" s="76" t="s">
        <v>57</v>
      </c>
      <c r="D18" s="78" t="s">
        <v>40</v>
      </c>
    </row>
    <row r="19" spans="1:4" s="93" customFormat="1" ht="13.5">
      <c r="A19" s="124" t="s">
        <v>41</v>
      </c>
      <c r="B19" s="125"/>
      <c r="C19" s="124" t="s">
        <v>42</v>
      </c>
      <c r="D19" s="126"/>
    </row>
    <row r="20" spans="1:4" s="93" customFormat="1" ht="13.5">
      <c r="A20" s="94" t="s">
        <v>0</v>
      </c>
      <c r="B20" s="95" t="s">
        <v>43</v>
      </c>
      <c r="C20" s="94" t="s">
        <v>0</v>
      </c>
      <c r="D20" s="96" t="s">
        <v>43</v>
      </c>
    </row>
    <row r="21" spans="1:4" s="77" customFormat="1" ht="13.5">
      <c r="A21" s="118" t="s">
        <v>1</v>
      </c>
      <c r="B21" s="119">
        <f>SUM(B22:B29)</f>
        <v>240666</v>
      </c>
      <c r="C21" s="118" t="s">
        <v>1</v>
      </c>
      <c r="D21" s="115">
        <f>SUM(D22:D33)</f>
        <v>240666.3</v>
      </c>
    </row>
    <row r="22" spans="1:4" s="77" customFormat="1" ht="13.5">
      <c r="A22" s="83" t="s">
        <v>58</v>
      </c>
      <c r="B22" s="97">
        <v>5965</v>
      </c>
      <c r="C22" s="98" t="s">
        <v>2</v>
      </c>
      <c r="D22" s="84">
        <v>84015</v>
      </c>
    </row>
    <row r="23" spans="1:4" s="77" customFormat="1" ht="13.5">
      <c r="A23" s="83" t="s">
        <v>45</v>
      </c>
      <c r="B23" s="97">
        <v>0</v>
      </c>
      <c r="C23" s="85" t="s">
        <v>46</v>
      </c>
      <c r="D23" s="86">
        <v>2715</v>
      </c>
    </row>
    <row r="24" spans="1:4" s="77" customFormat="1" ht="13.5">
      <c r="A24" s="98" t="s">
        <v>47</v>
      </c>
      <c r="B24" s="97">
        <v>123600</v>
      </c>
      <c r="C24" s="85" t="s">
        <v>48</v>
      </c>
      <c r="D24" s="86">
        <v>9084</v>
      </c>
    </row>
    <row r="25" spans="1:4" s="77" customFormat="1" ht="13.5">
      <c r="A25" s="98" t="s">
        <v>49</v>
      </c>
      <c r="B25" s="99">
        <v>104187</v>
      </c>
      <c r="C25" s="85" t="s">
        <v>50</v>
      </c>
      <c r="D25" s="86">
        <v>4601</v>
      </c>
    </row>
    <row r="26" spans="1:4" s="77" customFormat="1" ht="13.5">
      <c r="A26" s="100" t="s">
        <v>5</v>
      </c>
      <c r="B26" s="86"/>
      <c r="C26" s="100" t="s">
        <v>3</v>
      </c>
      <c r="D26" s="86"/>
    </row>
    <row r="27" spans="1:4" s="77" customFormat="1" ht="13.5">
      <c r="A27" s="101" t="s">
        <v>6</v>
      </c>
      <c r="B27" s="102">
        <v>803</v>
      </c>
      <c r="C27" s="101" t="s">
        <v>59</v>
      </c>
      <c r="D27" s="88">
        <v>23266</v>
      </c>
    </row>
    <row r="28" spans="1:4" s="77" customFormat="1" ht="13.5">
      <c r="A28" s="101" t="s">
        <v>60</v>
      </c>
      <c r="B28" s="102">
        <v>3050</v>
      </c>
      <c r="C28" s="103" t="s">
        <v>61</v>
      </c>
      <c r="D28" s="90">
        <v>74341.5</v>
      </c>
    </row>
    <row r="29" spans="1:4" s="77" customFormat="1" ht="13.5">
      <c r="A29" s="101" t="s">
        <v>8</v>
      </c>
      <c r="B29" s="88">
        <v>3061</v>
      </c>
      <c r="C29" s="100" t="s">
        <v>62</v>
      </c>
      <c r="D29" s="88">
        <v>24000</v>
      </c>
    </row>
    <row r="30" spans="1:4" s="77" customFormat="1" ht="13.5">
      <c r="A30" s="104"/>
      <c r="B30" s="105"/>
      <c r="C30" s="85" t="s">
        <v>54</v>
      </c>
      <c r="D30" s="86">
        <v>426</v>
      </c>
    </row>
    <row r="31" spans="1:4" s="77" customFormat="1" ht="13.5">
      <c r="A31" s="106"/>
      <c r="B31" s="107"/>
      <c r="C31" s="83" t="s">
        <v>55</v>
      </c>
      <c r="D31" s="84">
        <v>2134</v>
      </c>
    </row>
    <row r="32" spans="1:4" s="77" customFormat="1" ht="13.5">
      <c r="A32" s="106"/>
      <c r="B32" s="107"/>
      <c r="C32" s="87" t="s">
        <v>56</v>
      </c>
      <c r="D32" s="88">
        <v>0</v>
      </c>
    </row>
    <row r="33" spans="1:4" s="110" customFormat="1" ht="14.25" thickBot="1">
      <c r="A33" s="108"/>
      <c r="B33" s="109"/>
      <c r="C33" s="120" t="s">
        <v>9</v>
      </c>
      <c r="D33" s="117">
        <v>16083.8</v>
      </c>
    </row>
    <row r="34" spans="1:4" s="77" customFormat="1" ht="13.5">
      <c r="A34" s="111"/>
      <c r="B34" s="107"/>
      <c r="C34" s="112"/>
      <c r="D34" s="113"/>
    </row>
  </sheetData>
  <sheetProtection/>
  <mergeCells count="4">
    <mergeCell ref="A4:B4"/>
    <mergeCell ref="C4:D4"/>
    <mergeCell ref="A19:B19"/>
    <mergeCell ref="C19:D19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D33" sqref="D33"/>
    </sheetView>
  </sheetViews>
  <sheetFormatPr defaultColWidth="8.88671875" defaultRowHeight="13.5"/>
  <cols>
    <col min="1" max="1" width="11.21484375" style="8" customWidth="1"/>
    <col min="2" max="4" width="9.77734375" style="8" customWidth="1"/>
    <col min="5" max="5" width="9.99609375" style="8" customWidth="1"/>
    <col min="6" max="12" width="9.77734375" style="8" customWidth="1"/>
    <col min="13" max="16384" width="8.88671875" style="8" customWidth="1"/>
  </cols>
  <sheetData>
    <row r="1" spans="1:12" s="7" customFormat="1" ht="33" customHeight="1">
      <c r="A1" s="134" t="s">
        <v>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7" customFormat="1" ht="19.5" customHeight="1">
      <c r="A2" s="135" t="s">
        <v>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2" customFormat="1" ht="1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9" customFormat="1" ht="12.75" thickBot="1">
      <c r="A4" s="13" t="s">
        <v>39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4" t="s">
        <v>40</v>
      </c>
    </row>
    <row r="5" spans="1:12" s="28" customFormat="1" ht="12">
      <c r="A5" s="127" t="s">
        <v>63</v>
      </c>
      <c r="B5" s="129" t="s">
        <v>64</v>
      </c>
      <c r="C5" s="130"/>
      <c r="D5" s="130"/>
      <c r="E5" s="130"/>
      <c r="F5" s="131"/>
      <c r="G5" s="132" t="s">
        <v>65</v>
      </c>
      <c r="H5" s="130"/>
      <c r="I5" s="133"/>
      <c r="J5" s="129" t="s">
        <v>66</v>
      </c>
      <c r="K5" s="130"/>
      <c r="L5" s="131"/>
    </row>
    <row r="6" spans="1:12" s="28" customFormat="1" ht="48">
      <c r="A6" s="128"/>
      <c r="B6" s="63" t="s">
        <v>67</v>
      </c>
      <c r="C6" s="64" t="s">
        <v>68</v>
      </c>
      <c r="D6" s="64" t="s">
        <v>69</v>
      </c>
      <c r="E6" s="64" t="s">
        <v>70</v>
      </c>
      <c r="F6" s="65" t="s">
        <v>71</v>
      </c>
      <c r="G6" s="66" t="s">
        <v>67</v>
      </c>
      <c r="H6" s="64" t="s">
        <v>68</v>
      </c>
      <c r="I6" s="67" t="s">
        <v>71</v>
      </c>
      <c r="J6" s="63" t="s">
        <v>67</v>
      </c>
      <c r="K6" s="64" t="s">
        <v>68</v>
      </c>
      <c r="L6" s="68" t="s">
        <v>71</v>
      </c>
    </row>
    <row r="7" spans="1:12" s="28" customFormat="1" ht="12">
      <c r="A7" s="69" t="s">
        <v>72</v>
      </c>
      <c r="B7" s="70">
        <v>350</v>
      </c>
      <c r="C7" s="23">
        <v>999.477</v>
      </c>
      <c r="D7" s="23">
        <v>0</v>
      </c>
      <c r="E7" s="23">
        <v>1898</v>
      </c>
      <c r="F7" s="24">
        <f>SUM(B7:E7)</f>
        <v>3247.477</v>
      </c>
      <c r="G7" s="22">
        <v>200</v>
      </c>
      <c r="H7" s="23">
        <v>1663</v>
      </c>
      <c r="I7" s="25">
        <f>SUM(G7:H7)</f>
        <v>1863</v>
      </c>
      <c r="J7" s="26">
        <f>B7+D7-G7</f>
        <v>150</v>
      </c>
      <c r="K7" s="27">
        <f>C7+E7-H7+1</f>
        <v>1235.4769999999999</v>
      </c>
      <c r="L7" s="24">
        <f>SUM(J7:K7)</f>
        <v>1385.4769999999999</v>
      </c>
    </row>
    <row r="8" spans="1:12" s="29" customFormat="1" ht="12">
      <c r="A8" s="69" t="s">
        <v>73</v>
      </c>
      <c r="B8" s="70">
        <v>0</v>
      </c>
      <c r="C8" s="23">
        <v>803</v>
      </c>
      <c r="D8" s="71">
        <v>0</v>
      </c>
      <c r="E8" s="23">
        <v>2610</v>
      </c>
      <c r="F8" s="24">
        <f>SUM(B8:E8)</f>
        <v>3413</v>
      </c>
      <c r="G8" s="22">
        <v>0</v>
      </c>
      <c r="H8" s="23">
        <v>426</v>
      </c>
      <c r="I8" s="25">
        <f>SUM(G8:H8)</f>
        <v>426</v>
      </c>
      <c r="J8" s="26">
        <f>B8+D8-G8</f>
        <v>0</v>
      </c>
      <c r="K8" s="27">
        <f>C8+E8-H8</f>
        <v>2987</v>
      </c>
      <c r="L8" s="24">
        <f>SUM(J8:K8)</f>
        <v>2987</v>
      </c>
    </row>
    <row r="9" spans="1:12" s="29" customFormat="1" ht="12.75" thickBot="1">
      <c r="A9" s="72" t="s">
        <v>71</v>
      </c>
      <c r="B9" s="20">
        <f>SUM(B7:B8)</f>
        <v>350</v>
      </c>
      <c r="C9" s="73">
        <f>SUM(C7:C8)</f>
        <v>1802.4769999999999</v>
      </c>
      <c r="D9" s="73">
        <f>SUM(D7:D7)</f>
        <v>0</v>
      </c>
      <c r="E9" s="73">
        <f>SUM(E7:E8)</f>
        <v>4508</v>
      </c>
      <c r="F9" s="74">
        <f>SUM(B9:E9)</f>
        <v>6660.477</v>
      </c>
      <c r="G9" s="75">
        <f>SUM(G7:G8)</f>
        <v>200</v>
      </c>
      <c r="H9" s="73">
        <f>SUM(H7:H8)</f>
        <v>2089</v>
      </c>
      <c r="I9" s="21">
        <f>SUM(G9:H9)</f>
        <v>2289</v>
      </c>
      <c r="J9" s="20">
        <f>SUM(J7:J8)</f>
        <v>150</v>
      </c>
      <c r="K9" s="73">
        <f>SUM(K7:K8)</f>
        <v>4222.477</v>
      </c>
      <c r="L9" s="74">
        <f>SUM(J9:K9)</f>
        <v>4372.477</v>
      </c>
    </row>
    <row r="10" spans="1:12" s="19" customFormat="1" ht="12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="15" customFormat="1" ht="12"/>
    <row r="12" s="15" customFormat="1" ht="12"/>
    <row r="13" s="15" customFormat="1" ht="12"/>
    <row r="14" s="15" customFormat="1" ht="12"/>
    <row r="15" s="15" customFormat="1" ht="12"/>
  </sheetData>
  <sheetProtection/>
  <mergeCells count="6">
    <mergeCell ref="A5:A6"/>
    <mergeCell ref="B5:F5"/>
    <mergeCell ref="G5:I5"/>
    <mergeCell ref="J5:L5"/>
    <mergeCell ref="A1:L1"/>
    <mergeCell ref="A2:L2"/>
  </mergeCells>
  <printOptions/>
  <pageMargins left="1.09" right="0.2" top="0.53" bottom="0.46" header="0.25" footer="0.3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포항</cp:lastModifiedBy>
  <cp:lastPrinted>2013-02-26T04:34:52Z</cp:lastPrinted>
  <dcterms:created xsi:type="dcterms:W3CDTF">2004-07-07T03:56:44Z</dcterms:created>
  <dcterms:modified xsi:type="dcterms:W3CDTF">2013-02-26T04:35:07Z</dcterms:modified>
  <cp:category/>
  <cp:version/>
  <cp:contentType/>
  <cp:contentStatus/>
</cp:coreProperties>
</file>