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315" windowHeight="11655" activeTab="0"/>
  </bookViews>
  <sheets>
    <sheet name="총괄" sheetId="1" r:id="rId1"/>
    <sheet name="1번 후원금수입내역서" sheetId="2" r:id="rId2"/>
    <sheet name="2번 후원품수입내역서" sheetId="3" r:id="rId3"/>
    <sheet name="3번 후원금 사용내역서" sheetId="4" r:id="rId4"/>
    <sheet name="4번 후원품 사용내역서" sheetId="5" r:id="rId5"/>
    <sheet name="5번 후원금계좌" sheetId="6" r:id="rId6"/>
  </sheets>
  <definedNames/>
  <calcPr calcId="125725"/>
</workbook>
</file>

<file path=xl/sharedStrings.xml><?xml version="1.0" encoding="utf-8"?>
<sst xmlns="http://schemas.openxmlformats.org/spreadsheetml/2006/main" count="387" uniqueCount="118">
  <si>
    <t>2012년도 경상북도시각장애인복지관 주간보호센터
후원금의 수입.사용결과보고 및 공개(총괄)</t>
  </si>
  <si>
    <t>2012년  1월  1일부터  2012년  12월  31일까지</t>
  </si>
  <si>
    <t>(단위 : 원)</t>
  </si>
  <si>
    <t>기관명</t>
  </si>
  <si>
    <t>수    입</t>
  </si>
  <si>
    <t>사    용</t>
  </si>
  <si>
    <t>잔    액</t>
  </si>
  <si>
    <t>지정후원금</t>
  </si>
  <si>
    <t>비지정후원금</t>
  </si>
  <si>
    <t>예금이자</t>
  </si>
  <si>
    <t>전년도 이월
지정후원금</t>
  </si>
  <si>
    <t>전년도 이월
비지정후원금</t>
  </si>
  <si>
    <t>계</t>
  </si>
  <si>
    <t>&lt; 1. 후원금 수입내역서 &gt;</t>
  </si>
  <si>
    <t>* 후원금종류, 후원자구분, 비영리법인구분, 모금자기관여부, 기부금단체여부 컬럼은 "작성안내시트&gt;2. 기준값 설명"을 참고하여 선택하시기 바랍니다.</t>
  </si>
  <si>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</si>
  <si>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</si>
  <si>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</si>
  <si>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</si>
  <si>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</si>
  <si>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</si>
  <si>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</si>
  <si>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</si>
  <si>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내역</t>
  </si>
  <si>
    <t>금액</t>
  </si>
  <si>
    <t>비고</t>
  </si>
  <si>
    <t>0</t>
  </si>
  <si>
    <t>2012-01-01</t>
  </si>
  <si>
    <t>전년도 이월금</t>
  </si>
  <si>
    <t>지  정</t>
  </si>
  <si>
    <t>00</t>
  </si>
  <si>
    <t>비지정</t>
  </si>
  <si>
    <t>지역사회 후원금품</t>
  </si>
  <si>
    <t>개인</t>
  </si>
  <si>
    <t/>
  </si>
  <si>
    <t>N</t>
  </si>
  <si>
    <t>2012-09-30</t>
  </si>
  <si>
    <t>금월 합계</t>
  </si>
  <si>
    <t>-</t>
  </si>
  <si>
    <t>N</t>
  </si>
  <si>
    <t>기타예금
이자수입</t>
  </si>
  <si>
    <t>2012-12-31</t>
  </si>
  <si>
    <t>000</t>
  </si>
  <si>
    <t>금년 합계</t>
  </si>
  <si>
    <t>금년이자</t>
  </si>
  <si>
    <t>금년합계+전년이월</t>
  </si>
  <si>
    <t>총계</t>
  </si>
  <si>
    <t>&lt; 2. 후원품 수입내역서 &gt;</t>
  </si>
  <si>
    <t>* 후원금종류, 후원자구분, 비영리법인구분, 모금자기관여부, 기부금단체여부 컬럼은 "작성안내시트&gt;2. 기준값 설명"을 참고하여 선택하시기 바랍니다.</t>
  </si>
  <si>
    <t>후원품종류</t>
  </si>
  <si>
    <t>후원자구분</t>
  </si>
  <si>
    <t>비영리법인
구분</t>
  </si>
  <si>
    <t>기타내용</t>
  </si>
  <si>
    <t>모금자
기관여부</t>
  </si>
  <si>
    <t>기부금
단체여부</t>
  </si>
  <si>
    <t>품명</t>
  </si>
  <si>
    <t>수량</t>
  </si>
  <si>
    <t>단위</t>
  </si>
  <si>
    <t>음료수</t>
  </si>
  <si>
    <t>식혜</t>
  </si>
  <si>
    <t>세트</t>
  </si>
  <si>
    <t>빵류</t>
  </si>
  <si>
    <t>롤케익</t>
  </si>
  <si>
    <t>Box</t>
  </si>
  <si>
    <t>과자</t>
  </si>
  <si>
    <t>시리얼바</t>
  </si>
  <si>
    <t>개</t>
  </si>
  <si>
    <t>음료</t>
  </si>
  <si>
    <t>두유</t>
  </si>
  <si>
    <t>떡</t>
  </si>
  <si>
    <t>빵</t>
  </si>
  <si>
    <t>포도즙</t>
  </si>
  <si>
    <t>식품</t>
  </si>
  <si>
    <t>오뎅</t>
  </si>
  <si>
    <t>호떡</t>
  </si>
  <si>
    <t>고기</t>
  </si>
  <si>
    <t>닭</t>
  </si>
  <si>
    <t>과일</t>
  </si>
  <si>
    <t>귤</t>
  </si>
  <si>
    <t>국가기관</t>
  </si>
  <si>
    <t>&lt; 3. 후원금 사용내역서 &gt;</t>
  </si>
  <si>
    <t>* 결연후원금품여부 는 "Y/N" 중 하나를 선택하시기 바랍니다.</t>
  </si>
  <si>
    <t>사용일자</t>
  </si>
  <si>
    <t>사용내역</t>
  </si>
  <si>
    <t>금액</t>
  </si>
  <si>
    <t>결연후원금품여부</t>
  </si>
  <si>
    <t>산출기준</t>
  </si>
  <si>
    <t>간식구입</t>
  </si>
  <si>
    <t>비지정후원금</t>
  </si>
  <si>
    <t>8월 중식비</t>
  </si>
  <si>
    <t>명절 선물 구입(카드불출오류)</t>
  </si>
  <si>
    <t>0</t>
  </si>
  <si>
    <t>지  정</t>
  </si>
  <si>
    <t>00</t>
  </si>
  <si>
    <t>비지정</t>
  </si>
  <si>
    <t>9월 중식비</t>
  </si>
  <si>
    <t>명절선물 구입비 여입(카드불출오류)</t>
  </si>
  <si>
    <t>차 구입</t>
  </si>
  <si>
    <t>10월 중식비</t>
  </si>
  <si>
    <t>11월 중식비</t>
  </si>
  <si>
    <t>12월 중식비</t>
  </si>
  <si>
    <t>지정 년간합계</t>
  </si>
  <si>
    <t>비지정 년간합계</t>
  </si>
  <si>
    <t>계좌이체</t>
  </si>
  <si>
    <t>합  계</t>
  </si>
  <si>
    <t>&lt;4. 후원품 사용내역서&gt;</t>
  </si>
  <si>
    <t>* 결연후원금품여부 는 "Y/N" 중 하나를 선택하시기 바랍니다.</t>
  </si>
  <si>
    <t>사용처</t>
  </si>
  <si>
    <t>결연후원금품여부</t>
  </si>
  <si>
    <t>주간보호센터</t>
  </si>
  <si>
    <t>5. 후원금 전용계좌</t>
  </si>
  <si>
    <t>금융 기관</t>
  </si>
  <si>
    <t>계좌번호</t>
  </si>
  <si>
    <t>계좌명의</t>
  </si>
  <si>
    <t xml:space="preserve"> 농협</t>
  </si>
  <si>
    <t>301-0103-3294-51</t>
  </si>
  <si>
    <t>경상북도시각장애인복지관</t>
  </si>
  <si>
    <t>경상북도
시각장애인
복지관
주간보호센터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</si>
</sst>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;[Red]#,##0"/>
    <numFmt numFmtId="177" formatCode="#,##0_);[Red]\(#,##0\)"/>
    <numFmt numFmtId="178" formatCode="#,##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2"/>
      <name val="굴림체"/>
      <family val="3"/>
    </font>
    <font>
      <sz val="10"/>
      <name val="굴림체"/>
      <family val="3"/>
    </font>
    <font>
      <b/>
      <sz val="10"/>
      <name val="Cambria"/>
      <family val="3"/>
      <scheme val="major"/>
    </font>
    <font>
      <sz val="8"/>
      <name val="맑은 고딕"/>
      <family val="3"/>
    </font>
    <font>
      <b/>
      <sz val="10"/>
      <name val="Calibri"/>
      <family val="3"/>
      <scheme val="minor"/>
    </font>
    <font>
      <sz val="10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9"/>
      <color theme="1"/>
      <name val="굴림"/>
      <family val="3"/>
    </font>
    <font>
      <b/>
      <sz val="9"/>
      <color rgb="FF286892"/>
      <name val="굴림"/>
      <family val="3"/>
    </font>
    <font>
      <sz val="9"/>
      <name val="굴림"/>
      <family val="3"/>
    </font>
    <font>
      <sz val="9"/>
      <color theme="1"/>
      <name val="굴림"/>
      <family val="3"/>
    </font>
    <font>
      <sz val="9"/>
      <color rgb="FFFF0000"/>
      <name val="굴림"/>
      <family val="3"/>
    </font>
    <font>
      <b/>
      <sz val="9"/>
      <color theme="4" tint="-0.24997000396251678"/>
      <name val="굴림"/>
      <family val="3"/>
    </font>
    <font>
      <sz val="10"/>
      <color theme="1"/>
      <name val="굴림"/>
      <family val="3"/>
    </font>
    <font>
      <b/>
      <sz val="11"/>
      <color theme="4" tint="-0.24997000396251678"/>
      <name val="굴림"/>
      <family val="3"/>
    </font>
    <font>
      <b/>
      <sz val="11"/>
      <color theme="4" tint="-0.24997000396251678"/>
      <name val="Calibri"/>
      <family val="3"/>
      <scheme val="minor"/>
    </font>
    <font>
      <sz val="10"/>
      <color rgb="FFFF0000"/>
      <name val="굴림"/>
      <family val="3"/>
    </font>
    <font>
      <b/>
      <sz val="11"/>
      <color theme="1"/>
      <name val="Calibri"/>
      <family val="3"/>
      <scheme val="minor"/>
    </font>
    <font>
      <sz val="11"/>
      <name val="돋움"/>
      <family val="3"/>
    </font>
    <font>
      <b/>
      <sz val="16"/>
      <name val="굴림"/>
      <family val="3"/>
    </font>
    <font>
      <sz val="11"/>
      <color theme="1"/>
      <name val="굴림"/>
      <family val="3"/>
    </font>
  </fonts>
  <fills count="4">
    <fill>
      <patternFill/>
    </fill>
    <fill>
      <patternFill patternType="gray125"/>
    </fill>
    <fill>
      <patternFill patternType="solid">
        <fgColor rgb="FFD5DEE3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1" fontId="10" fillId="0" borderId="4" xfId="20" applyFont="1" applyFill="1" applyBorder="1" applyAlignment="1">
      <alignment horizontal="center" vertical="center"/>
    </xf>
    <xf numFmtId="41" fontId="9" fillId="0" borderId="4" xfId="20" applyFont="1" applyFill="1" applyBorder="1" applyAlignment="1">
      <alignment horizontal="center" vertical="center"/>
    </xf>
    <xf numFmtId="41" fontId="9" fillId="0" borderId="5" xfId="2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7" xfId="21" applyNumberFormat="1" applyFont="1" applyBorder="1" applyAlignment="1">
      <alignment horizontal="center" vertical="center" wrapText="1"/>
      <protection/>
    </xf>
    <xf numFmtId="49" fontId="15" fillId="0" borderId="7" xfId="21" applyNumberFormat="1" applyFont="1" applyBorder="1" applyAlignment="1">
      <alignment horizontal="left" vertical="center" wrapText="1"/>
      <protection/>
    </xf>
    <xf numFmtId="49" fontId="15" fillId="0" borderId="7" xfId="21" applyNumberFormat="1" applyFont="1" applyBorder="1" applyAlignment="1">
      <alignment horizontal="center" vertical="center" wrapText="1"/>
      <protection/>
    </xf>
    <xf numFmtId="178" fontId="15" fillId="0" borderId="7" xfId="21" applyNumberFormat="1" applyFont="1" applyBorder="1" applyAlignment="1">
      <alignment horizontal="right" vertical="center" wrapText="1"/>
      <protection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8" xfId="21" applyNumberFormat="1" applyFont="1" applyBorder="1" applyAlignment="1">
      <alignment horizontal="center" vertical="center" wrapText="1"/>
      <protection/>
    </xf>
    <xf numFmtId="0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3" fillId="2" borderId="9" xfId="0" applyNumberFormat="1" applyFont="1" applyFill="1" applyBorder="1" applyAlignment="1">
      <alignment horizontal="center" vertical="center" wrapText="1"/>
    </xf>
    <xf numFmtId="0" fontId="15" fillId="0" borderId="7" xfId="21" applyFont="1" applyBorder="1" applyAlignment="1">
      <alignment horizontal="center" vertical="center" wrapText="1"/>
      <protection/>
    </xf>
    <xf numFmtId="178" fontId="15" fillId="0" borderId="7" xfId="21" applyNumberFormat="1" applyFont="1" applyBorder="1" applyAlignment="1">
      <alignment horizontal="center" vertical="center" wrapText="1"/>
      <protection/>
    </xf>
    <xf numFmtId="49" fontId="15" fillId="0" borderId="10" xfId="21" applyNumberFormat="1" applyFont="1" applyBorder="1" applyAlignment="1">
      <alignment horizontal="center" vertical="center" wrapText="1"/>
      <protection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8" xfId="21" applyFont="1" applyBorder="1" applyAlignment="1">
      <alignment horizontal="center" vertical="center" wrapText="1"/>
      <protection/>
    </xf>
    <xf numFmtId="49" fontId="15" fillId="0" borderId="8" xfId="21" applyNumberFormat="1" applyFont="1" applyBorder="1" applyAlignment="1">
      <alignment horizontal="center" vertical="center" wrapText="1"/>
      <protection/>
    </xf>
    <xf numFmtId="178" fontId="15" fillId="0" borderId="8" xfId="21" applyNumberFormat="1" applyFont="1" applyBorder="1" applyAlignment="1">
      <alignment horizontal="center" vertical="center" wrapText="1"/>
      <protection/>
    </xf>
    <xf numFmtId="49" fontId="15" fillId="0" borderId="11" xfId="21" applyNumberFormat="1" applyFont="1" applyBorder="1" applyAlignment="1">
      <alignment horizontal="center" vertical="center" wrapText="1"/>
      <protection/>
    </xf>
    <xf numFmtId="14" fontId="15" fillId="0" borderId="12" xfId="21" applyNumberFormat="1" applyFont="1" applyBorder="1" applyAlignment="1">
      <alignment horizontal="center" vertical="center" wrapText="1"/>
      <protection/>
    </xf>
    <xf numFmtId="49" fontId="15" fillId="0" borderId="12" xfId="21" applyNumberFormat="1" applyFont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left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8" xfId="21" applyNumberFormat="1" applyFont="1" applyBorder="1" applyAlignment="1">
      <alignment horizontal="left" vertical="center" wrapText="1"/>
      <protection/>
    </xf>
    <xf numFmtId="178" fontId="15" fillId="0" borderId="8" xfId="21" applyNumberFormat="1" applyFont="1" applyBorder="1" applyAlignment="1">
      <alignment horizontal="right" vertical="center" wrapText="1"/>
      <protection/>
    </xf>
    <xf numFmtId="14" fontId="18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77" fontId="19" fillId="3" borderId="7" xfId="0" applyNumberFormat="1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177" fontId="20" fillId="3" borderId="7" xfId="0" applyNumberFormat="1" applyFont="1" applyFill="1" applyBorder="1" applyAlignment="1">
      <alignment horizontal="right" vertical="center"/>
    </xf>
    <xf numFmtId="0" fontId="21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horizontal="center" vertical="center" wrapText="1"/>
    </xf>
    <xf numFmtId="0" fontId="15" fillId="0" borderId="1" xfId="21" applyFont="1" applyBorder="1" applyAlignment="1">
      <alignment horizontal="center" vertical="center" wrapText="1"/>
      <protection/>
    </xf>
    <xf numFmtId="14" fontId="15" fillId="0" borderId="1" xfId="21" applyNumberFormat="1" applyFont="1" applyBorder="1" applyAlignment="1">
      <alignment horizontal="center" vertical="center" wrapText="1"/>
      <protection/>
    </xf>
    <xf numFmtId="49" fontId="15" fillId="0" borderId="1" xfId="21" applyNumberFormat="1" applyFont="1" applyBorder="1" applyAlignment="1">
      <alignment horizontal="center" vertical="center" wrapText="1"/>
      <protection/>
    </xf>
    <xf numFmtId="178" fontId="15" fillId="0" borderId="1" xfId="21" applyNumberFormat="1" applyFont="1" applyBorder="1" applyAlignment="1">
      <alignment horizontal="center" vertical="center" wrapText="1"/>
      <protection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6" fontId="13" fillId="0" borderId="1" xfId="2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7" fontId="17" fillId="3" borderId="1" xfId="0" applyNumberFormat="1" applyFont="1" applyFill="1" applyBorder="1" applyAlignment="1">
      <alignment horizontal="center" vertical="center"/>
    </xf>
    <xf numFmtId="178" fontId="17" fillId="3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3" fillId="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77" fontId="22" fillId="0" borderId="7" xfId="0" applyNumberFormat="1" applyFont="1" applyBorder="1" applyAlignment="1">
      <alignment horizontal="center" vertical="center"/>
    </xf>
    <xf numFmtId="0" fontId="24" fillId="0" borderId="6" xfId="22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  <cellStyle name="표준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B10" sqref="B10"/>
    </sheetView>
  </sheetViews>
  <sheetFormatPr defaultColWidth="9.140625" defaultRowHeight="15"/>
  <cols>
    <col min="1" max="1" width="11.7109375" style="0" customWidth="1"/>
    <col min="3" max="3" width="11.7109375" style="0" customWidth="1"/>
    <col min="5" max="5" width="10.7109375" style="0" customWidth="1"/>
    <col min="6" max="6" width="11.00390625" style="0" customWidth="1"/>
    <col min="9" max="9" width="10.421875" style="0" customWidth="1"/>
    <col min="12" max="12" width="10.421875" style="0" bestFit="1" customWidth="1"/>
    <col min="13" max="13" width="11.28125" style="0" bestFit="1" customWidth="1"/>
  </cols>
  <sheetData>
    <row r="1" spans="1:13" ht="57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 t="s">
        <v>2</v>
      </c>
    </row>
    <row r="4" spans="1:13" ht="15">
      <c r="A4" s="81" t="s">
        <v>3</v>
      </c>
      <c r="B4" s="83" t="s">
        <v>4</v>
      </c>
      <c r="C4" s="83"/>
      <c r="D4" s="83"/>
      <c r="E4" s="83"/>
      <c r="F4" s="83"/>
      <c r="G4" s="83"/>
      <c r="H4" s="83" t="s">
        <v>5</v>
      </c>
      <c r="I4" s="83"/>
      <c r="J4" s="83"/>
      <c r="K4" s="83" t="s">
        <v>6</v>
      </c>
      <c r="L4" s="83"/>
      <c r="M4" s="84"/>
    </row>
    <row r="5" spans="1:13" ht="27">
      <c r="A5" s="82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7</v>
      </c>
      <c r="I5" s="4" t="s">
        <v>8</v>
      </c>
      <c r="J5" s="5" t="s">
        <v>12</v>
      </c>
      <c r="K5" s="4" t="s">
        <v>7</v>
      </c>
      <c r="L5" s="4" t="s">
        <v>8</v>
      </c>
      <c r="M5" s="6" t="s">
        <v>12</v>
      </c>
    </row>
    <row r="6" spans="1:13" ht="54.75" thickBot="1">
      <c r="A6" s="7" t="s">
        <v>117</v>
      </c>
      <c r="B6" s="8">
        <v>0</v>
      </c>
      <c r="C6" s="8">
        <v>4040000</v>
      </c>
      <c r="D6" s="8">
        <v>817</v>
      </c>
      <c r="E6" s="8">
        <v>0</v>
      </c>
      <c r="F6" s="8">
        <v>0</v>
      </c>
      <c r="G6" s="8">
        <f>SUM(B6:F6)</f>
        <v>4040817</v>
      </c>
      <c r="H6" s="8">
        <v>0</v>
      </c>
      <c r="I6" s="8">
        <v>2773110</v>
      </c>
      <c r="J6" s="8">
        <f>SUM(H6:I6)</f>
        <v>2773110</v>
      </c>
      <c r="K6" s="9">
        <f>B6-H6</f>
        <v>0</v>
      </c>
      <c r="L6" s="9">
        <f>C6-I6</f>
        <v>1266890</v>
      </c>
      <c r="M6" s="10">
        <f>SUM(K6:L6)</f>
        <v>1266890</v>
      </c>
    </row>
  </sheetData>
  <mergeCells count="6">
    <mergeCell ref="A1:M1"/>
    <mergeCell ref="A2:M2"/>
    <mergeCell ref="A4:A5"/>
    <mergeCell ref="B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0" sqref="B20"/>
    </sheetView>
  </sheetViews>
  <sheetFormatPr defaultColWidth="9.140625" defaultRowHeight="15"/>
  <cols>
    <col min="2" max="2" width="14.28125" style="0" customWidth="1"/>
    <col min="3" max="3" width="14.00390625" style="0" customWidth="1"/>
    <col min="4" max="4" width="12.7109375" style="0" customWidth="1"/>
    <col min="9" max="9" width="15.421875" style="0" customWidth="1"/>
  </cols>
  <sheetData>
    <row r="1" spans="1:11" ht="31.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1.5">
      <c r="A2" s="11"/>
      <c r="B2" s="12" t="s">
        <v>14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22.5">
      <c r="A3" s="14" t="s">
        <v>15</v>
      </c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</row>
    <row r="4" spans="1:11" ht="17.1" customHeight="1">
      <c r="A4" s="15" t="s">
        <v>26</v>
      </c>
      <c r="B4" s="15" t="s">
        <v>27</v>
      </c>
      <c r="C4" s="16"/>
      <c r="D4" s="15" t="s">
        <v>28</v>
      </c>
      <c r="E4" s="15"/>
      <c r="F4" s="15"/>
      <c r="G4" s="15"/>
      <c r="H4" s="15"/>
      <c r="I4" s="15" t="s">
        <v>29</v>
      </c>
      <c r="J4" s="72">
        <v>0</v>
      </c>
      <c r="K4" s="15"/>
    </row>
    <row r="5" spans="1:11" ht="17.1" customHeight="1">
      <c r="A5" s="15" t="s">
        <v>30</v>
      </c>
      <c r="B5" s="15" t="s">
        <v>27</v>
      </c>
      <c r="C5" s="15"/>
      <c r="D5" s="15" t="s">
        <v>28</v>
      </c>
      <c r="E5" s="15"/>
      <c r="F5" s="15"/>
      <c r="G5" s="15"/>
      <c r="H5" s="15"/>
      <c r="I5" s="15" t="s">
        <v>31</v>
      </c>
      <c r="J5" s="73">
        <v>0</v>
      </c>
      <c r="K5" s="15"/>
    </row>
    <row r="6" spans="1:11" ht="17.1" customHeight="1">
      <c r="A6" s="17">
        <v>1</v>
      </c>
      <c r="B6" s="18">
        <v>41157</v>
      </c>
      <c r="C6" s="20" t="s">
        <v>32</v>
      </c>
      <c r="D6" s="20" t="s">
        <v>33</v>
      </c>
      <c r="E6" s="20" t="s">
        <v>34</v>
      </c>
      <c r="F6" s="20" t="s">
        <v>34</v>
      </c>
      <c r="G6" s="20" t="s">
        <v>35</v>
      </c>
      <c r="H6" s="20" t="s">
        <v>35</v>
      </c>
      <c r="I6" s="16" t="s">
        <v>31</v>
      </c>
      <c r="J6" s="36">
        <v>4040000</v>
      </c>
      <c r="K6" s="16"/>
    </row>
    <row r="7" spans="1:11" ht="17.1" customHeight="1">
      <c r="A7" s="22" t="s">
        <v>26</v>
      </c>
      <c r="B7" s="22" t="s">
        <v>36</v>
      </c>
      <c r="C7" s="25"/>
      <c r="D7" s="22" t="s">
        <v>37</v>
      </c>
      <c r="E7" s="24"/>
      <c r="F7" s="74"/>
      <c r="G7" s="23"/>
      <c r="H7" s="24"/>
      <c r="I7" s="22" t="s">
        <v>29</v>
      </c>
      <c r="J7" s="75">
        <v>0</v>
      </c>
      <c r="K7" s="25"/>
    </row>
    <row r="8" spans="1:11" ht="17.1" customHeight="1">
      <c r="A8" s="22" t="s">
        <v>30</v>
      </c>
      <c r="B8" s="22" t="s">
        <v>36</v>
      </c>
      <c r="C8" s="25"/>
      <c r="D8" s="22" t="s">
        <v>37</v>
      </c>
      <c r="E8" s="24"/>
      <c r="F8" s="74"/>
      <c r="G8" s="23"/>
      <c r="H8" s="24"/>
      <c r="I8" s="22" t="s">
        <v>31</v>
      </c>
      <c r="J8" s="76">
        <f>SUM(J6)</f>
        <v>4040000</v>
      </c>
      <c r="K8" s="25"/>
    </row>
    <row r="9" spans="1:11" ht="22.5">
      <c r="A9" s="26">
        <v>2</v>
      </c>
      <c r="B9" s="27">
        <v>41266</v>
      </c>
      <c r="C9" s="16"/>
      <c r="D9" s="28" t="s">
        <v>38</v>
      </c>
      <c r="E9" s="77"/>
      <c r="F9" s="70"/>
      <c r="G9" s="28" t="s">
        <v>39</v>
      </c>
      <c r="H9" s="28" t="s">
        <v>39</v>
      </c>
      <c r="I9" s="16" t="s">
        <v>40</v>
      </c>
      <c r="J9" s="78">
        <v>817</v>
      </c>
      <c r="K9" s="16"/>
    </row>
    <row r="10" spans="1:11" ht="17.1" customHeight="1">
      <c r="A10" s="22" t="s">
        <v>26</v>
      </c>
      <c r="B10" s="22" t="s">
        <v>41</v>
      </c>
      <c r="C10" s="25"/>
      <c r="D10" s="22" t="s">
        <v>37</v>
      </c>
      <c r="E10" s="24"/>
      <c r="F10" s="74"/>
      <c r="G10" s="23"/>
      <c r="H10" s="24"/>
      <c r="I10" s="22" t="s">
        <v>29</v>
      </c>
      <c r="J10" s="75">
        <v>0</v>
      </c>
      <c r="K10" s="25"/>
    </row>
    <row r="11" spans="1:11" ht="17.1" customHeight="1">
      <c r="A11" s="22" t="s">
        <v>30</v>
      </c>
      <c r="B11" s="22" t="s">
        <v>41</v>
      </c>
      <c r="C11" s="25"/>
      <c r="D11" s="22" t="s">
        <v>37</v>
      </c>
      <c r="E11" s="24"/>
      <c r="F11" s="74"/>
      <c r="G11" s="23"/>
      <c r="H11" s="24"/>
      <c r="I11" s="22" t="s">
        <v>31</v>
      </c>
      <c r="J11" s="76">
        <v>0</v>
      </c>
      <c r="K11" s="25"/>
    </row>
    <row r="12" spans="1:11" ht="22.5">
      <c r="A12" s="22" t="s">
        <v>42</v>
      </c>
      <c r="B12" s="22" t="s">
        <v>41</v>
      </c>
      <c r="C12" s="25"/>
      <c r="D12" s="22" t="s">
        <v>37</v>
      </c>
      <c r="E12" s="24"/>
      <c r="F12" s="74"/>
      <c r="G12" s="23"/>
      <c r="H12" s="24"/>
      <c r="I12" s="22" t="s">
        <v>40</v>
      </c>
      <c r="J12" s="75">
        <f>SUM(J9)</f>
        <v>817</v>
      </c>
      <c r="K12" s="25"/>
    </row>
    <row r="13" spans="1:11" ht="17.1" customHeight="1">
      <c r="A13" s="22" t="s">
        <v>26</v>
      </c>
      <c r="B13" s="22"/>
      <c r="C13" s="25"/>
      <c r="D13" s="22" t="s">
        <v>43</v>
      </c>
      <c r="E13" s="24"/>
      <c r="F13" s="74"/>
      <c r="G13" s="23"/>
      <c r="H13" s="24"/>
      <c r="I13" s="22" t="s">
        <v>29</v>
      </c>
      <c r="J13" s="75">
        <v>0</v>
      </c>
      <c r="K13" s="25"/>
    </row>
    <row r="14" spans="1:11" ht="17.1" customHeight="1">
      <c r="A14" s="22" t="s">
        <v>30</v>
      </c>
      <c r="B14" s="22"/>
      <c r="C14" s="25"/>
      <c r="D14" s="22" t="s">
        <v>43</v>
      </c>
      <c r="E14" s="24"/>
      <c r="F14" s="74"/>
      <c r="G14" s="23"/>
      <c r="H14" s="24"/>
      <c r="I14" s="22" t="s">
        <v>31</v>
      </c>
      <c r="J14" s="76">
        <f>SUM(J8)</f>
        <v>4040000</v>
      </c>
      <c r="K14" s="25"/>
    </row>
    <row r="15" spans="1:11" ht="22.5">
      <c r="A15" s="22" t="s">
        <v>42</v>
      </c>
      <c r="B15" s="22"/>
      <c r="C15" s="25"/>
      <c r="D15" s="22" t="s">
        <v>44</v>
      </c>
      <c r="E15" s="24"/>
      <c r="F15" s="74"/>
      <c r="G15" s="23"/>
      <c r="H15" s="24"/>
      <c r="I15" s="22" t="s">
        <v>40</v>
      </c>
      <c r="J15" s="75">
        <f>SUM(J12)</f>
        <v>817</v>
      </c>
      <c r="K15" s="25"/>
    </row>
    <row r="16" spans="1:11" ht="17.1" customHeight="1">
      <c r="A16" s="86" t="s">
        <v>45</v>
      </c>
      <c r="B16" s="87"/>
      <c r="C16" s="87"/>
      <c r="D16" s="87"/>
      <c r="E16" s="87"/>
      <c r="F16" s="87"/>
      <c r="G16" s="87"/>
      <c r="H16" s="87"/>
      <c r="I16" s="22" t="s">
        <v>46</v>
      </c>
      <c r="J16" s="75">
        <f>SUM(J14:J15)</f>
        <v>4040817</v>
      </c>
      <c r="K16" s="25"/>
    </row>
  </sheetData>
  <mergeCells count="2">
    <mergeCell ref="A1:K1"/>
    <mergeCell ref="A16:H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D25" sqref="D25"/>
    </sheetView>
  </sheetViews>
  <sheetFormatPr defaultColWidth="9.140625" defaultRowHeight="15"/>
  <cols>
    <col min="3" max="3" width="14.421875" style="0" customWidth="1"/>
  </cols>
  <sheetData>
    <row r="1" spans="1:13" ht="31.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31.5">
      <c r="A2" s="30"/>
      <c r="B2" s="31" t="s">
        <v>48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</row>
    <row r="3" spans="1:13" ht="22.5">
      <c r="A3" s="14" t="s">
        <v>15</v>
      </c>
      <c r="B3" s="14" t="s">
        <v>16</v>
      </c>
      <c r="C3" s="14" t="s">
        <v>49</v>
      </c>
      <c r="D3" s="14" t="s">
        <v>50</v>
      </c>
      <c r="E3" s="14" t="s">
        <v>51</v>
      </c>
      <c r="F3" s="14" t="s">
        <v>52</v>
      </c>
      <c r="G3" s="14" t="s">
        <v>53</v>
      </c>
      <c r="H3" s="14" t="s">
        <v>54</v>
      </c>
      <c r="I3" s="14" t="s">
        <v>23</v>
      </c>
      <c r="J3" s="14" t="s">
        <v>55</v>
      </c>
      <c r="K3" s="14" t="s">
        <v>56</v>
      </c>
      <c r="L3" s="14" t="s">
        <v>57</v>
      </c>
      <c r="M3" s="34" t="s">
        <v>25</v>
      </c>
    </row>
    <row r="4" spans="1:13" ht="17.1" customHeight="1">
      <c r="A4" s="35">
        <v>1</v>
      </c>
      <c r="B4" s="18">
        <v>41150</v>
      </c>
      <c r="C4" s="20" t="s">
        <v>32</v>
      </c>
      <c r="D4" s="20" t="s">
        <v>33</v>
      </c>
      <c r="E4" s="20" t="s">
        <v>34</v>
      </c>
      <c r="F4" s="20" t="s">
        <v>34</v>
      </c>
      <c r="G4" s="20" t="s">
        <v>35</v>
      </c>
      <c r="H4" s="20" t="s">
        <v>35</v>
      </c>
      <c r="I4" s="20" t="s">
        <v>58</v>
      </c>
      <c r="J4" s="20" t="s">
        <v>59</v>
      </c>
      <c r="K4" s="36">
        <v>2</v>
      </c>
      <c r="L4" s="37" t="s">
        <v>60</v>
      </c>
      <c r="M4" s="38"/>
    </row>
    <row r="5" spans="1:13" ht="17.1" customHeight="1">
      <c r="A5" s="39">
        <v>2</v>
      </c>
      <c r="B5" s="27">
        <v>41156</v>
      </c>
      <c r="C5" s="40" t="s">
        <v>32</v>
      </c>
      <c r="D5" s="40" t="s">
        <v>33</v>
      </c>
      <c r="E5" s="40" t="s">
        <v>34</v>
      </c>
      <c r="F5" s="40" t="s">
        <v>34</v>
      </c>
      <c r="G5" s="40" t="s">
        <v>35</v>
      </c>
      <c r="H5" s="40" t="s">
        <v>35</v>
      </c>
      <c r="I5" s="40" t="s">
        <v>61</v>
      </c>
      <c r="J5" s="40" t="s">
        <v>62</v>
      </c>
      <c r="K5" s="41">
        <v>1</v>
      </c>
      <c r="L5" s="42" t="s">
        <v>63</v>
      </c>
      <c r="M5" s="38"/>
    </row>
    <row r="6" spans="1:13" ht="17.1" customHeight="1">
      <c r="A6" s="39">
        <v>3</v>
      </c>
      <c r="B6" s="43">
        <v>41176</v>
      </c>
      <c r="C6" s="44" t="s">
        <v>32</v>
      </c>
      <c r="D6" s="40" t="s">
        <v>33</v>
      </c>
      <c r="E6" s="40" t="s">
        <v>34</v>
      </c>
      <c r="F6" s="40" t="s">
        <v>34</v>
      </c>
      <c r="G6" s="40" t="s">
        <v>35</v>
      </c>
      <c r="H6" s="40" t="s">
        <v>35</v>
      </c>
      <c r="I6" s="40" t="s">
        <v>64</v>
      </c>
      <c r="J6" s="40" t="s">
        <v>65</v>
      </c>
      <c r="K6" s="41">
        <v>20</v>
      </c>
      <c r="L6" s="42" t="s">
        <v>66</v>
      </c>
      <c r="M6" s="38"/>
    </row>
    <row r="7" spans="1:13" ht="17.1" customHeight="1">
      <c r="A7" s="39">
        <v>4</v>
      </c>
      <c r="B7" s="39"/>
      <c r="C7" s="39"/>
      <c r="D7" s="40" t="s">
        <v>33</v>
      </c>
      <c r="E7" s="40" t="s">
        <v>34</v>
      </c>
      <c r="F7" s="40" t="s">
        <v>34</v>
      </c>
      <c r="G7" s="40" t="s">
        <v>35</v>
      </c>
      <c r="H7" s="40" t="s">
        <v>35</v>
      </c>
      <c r="I7" s="40" t="s">
        <v>67</v>
      </c>
      <c r="J7" s="40" t="s">
        <v>68</v>
      </c>
      <c r="K7" s="41">
        <v>20</v>
      </c>
      <c r="L7" s="42" t="s">
        <v>66</v>
      </c>
      <c r="M7" s="38"/>
    </row>
    <row r="8" spans="1:13" ht="17.1" customHeight="1">
      <c r="A8" s="39">
        <v>5</v>
      </c>
      <c r="B8" s="27">
        <v>41178</v>
      </c>
      <c r="C8" s="40" t="s">
        <v>32</v>
      </c>
      <c r="D8" s="40" t="s">
        <v>33</v>
      </c>
      <c r="E8" s="40" t="s">
        <v>34</v>
      </c>
      <c r="F8" s="40" t="s">
        <v>34</v>
      </c>
      <c r="G8" s="40" t="s">
        <v>35</v>
      </c>
      <c r="H8" s="40" t="s">
        <v>35</v>
      </c>
      <c r="I8" s="40" t="s">
        <v>69</v>
      </c>
      <c r="J8" s="40" t="s">
        <v>69</v>
      </c>
      <c r="K8" s="41">
        <v>2</v>
      </c>
      <c r="L8" s="42" t="s">
        <v>63</v>
      </c>
      <c r="M8" s="29"/>
    </row>
    <row r="9" spans="1:13" ht="17.1" customHeight="1">
      <c r="A9" s="39">
        <v>6</v>
      </c>
      <c r="B9" s="27">
        <v>41180</v>
      </c>
      <c r="C9" s="40" t="s">
        <v>32</v>
      </c>
      <c r="D9" s="40" t="s">
        <v>33</v>
      </c>
      <c r="E9" s="40" t="s">
        <v>34</v>
      </c>
      <c r="F9" s="40" t="s">
        <v>34</v>
      </c>
      <c r="G9" s="40" t="s">
        <v>35</v>
      </c>
      <c r="H9" s="40" t="s">
        <v>35</v>
      </c>
      <c r="I9" s="40" t="s">
        <v>70</v>
      </c>
      <c r="J9" s="40" t="s">
        <v>62</v>
      </c>
      <c r="K9" s="41">
        <v>1</v>
      </c>
      <c r="L9" s="42" t="s">
        <v>63</v>
      </c>
      <c r="M9" s="29"/>
    </row>
    <row r="10" spans="1:13" ht="17.1" customHeight="1">
      <c r="A10" s="39">
        <v>7</v>
      </c>
      <c r="B10" s="27">
        <v>41198</v>
      </c>
      <c r="C10" s="40" t="s">
        <v>32</v>
      </c>
      <c r="D10" s="40" t="s">
        <v>33</v>
      </c>
      <c r="E10" s="40" t="s">
        <v>34</v>
      </c>
      <c r="F10" s="40" t="s">
        <v>34</v>
      </c>
      <c r="G10" s="40" t="s">
        <v>35</v>
      </c>
      <c r="H10" s="40" t="s">
        <v>35</v>
      </c>
      <c r="I10" s="40" t="s">
        <v>67</v>
      </c>
      <c r="J10" s="40" t="s">
        <v>71</v>
      </c>
      <c r="K10" s="41">
        <v>20</v>
      </c>
      <c r="L10" s="42" t="s">
        <v>66</v>
      </c>
      <c r="M10" s="29"/>
    </row>
    <row r="11" spans="1:13" ht="17.1" customHeight="1">
      <c r="A11" s="39">
        <v>8</v>
      </c>
      <c r="B11" s="27">
        <v>41218</v>
      </c>
      <c r="C11" s="40" t="s">
        <v>32</v>
      </c>
      <c r="D11" s="40" t="s">
        <v>33</v>
      </c>
      <c r="E11" s="40" t="s">
        <v>34</v>
      </c>
      <c r="F11" s="40" t="s">
        <v>34</v>
      </c>
      <c r="G11" s="40" t="s">
        <v>35</v>
      </c>
      <c r="H11" s="40" t="s">
        <v>35</v>
      </c>
      <c r="I11" s="40" t="s">
        <v>70</v>
      </c>
      <c r="J11" s="40" t="s">
        <v>62</v>
      </c>
      <c r="K11" s="41">
        <v>1</v>
      </c>
      <c r="L11" s="42" t="s">
        <v>63</v>
      </c>
      <c r="M11" s="29"/>
    </row>
    <row r="12" spans="1:13" ht="17.1" customHeight="1">
      <c r="A12" s="39">
        <v>9</v>
      </c>
      <c r="B12" s="27">
        <v>41225</v>
      </c>
      <c r="C12" s="40" t="s">
        <v>32</v>
      </c>
      <c r="D12" s="40" t="s">
        <v>33</v>
      </c>
      <c r="E12" s="40" t="s">
        <v>34</v>
      </c>
      <c r="F12" s="40" t="s">
        <v>34</v>
      </c>
      <c r="G12" s="40" t="s">
        <v>35</v>
      </c>
      <c r="H12" s="40" t="s">
        <v>35</v>
      </c>
      <c r="I12" s="40" t="s">
        <v>70</v>
      </c>
      <c r="J12" s="40" t="s">
        <v>62</v>
      </c>
      <c r="K12" s="41">
        <v>1</v>
      </c>
      <c r="L12" s="42" t="s">
        <v>63</v>
      </c>
      <c r="M12" s="29"/>
    </row>
    <row r="13" spans="1:13" ht="17.1" customHeight="1">
      <c r="A13" s="39">
        <v>10</v>
      </c>
      <c r="B13" s="27">
        <v>41227</v>
      </c>
      <c r="C13" s="40" t="s">
        <v>32</v>
      </c>
      <c r="D13" s="40" t="s">
        <v>33</v>
      </c>
      <c r="E13" s="40" t="s">
        <v>34</v>
      </c>
      <c r="F13" s="40" t="s">
        <v>34</v>
      </c>
      <c r="G13" s="40" t="s">
        <v>35</v>
      </c>
      <c r="H13" s="40" t="s">
        <v>35</v>
      </c>
      <c r="I13" s="40" t="s">
        <v>72</v>
      </c>
      <c r="J13" s="40" t="s">
        <v>73</v>
      </c>
      <c r="K13" s="41">
        <v>20</v>
      </c>
      <c r="L13" s="42" t="s">
        <v>66</v>
      </c>
      <c r="M13" s="29"/>
    </row>
    <row r="14" spans="1:13" ht="17.1" customHeight="1">
      <c r="A14" s="39">
        <v>11</v>
      </c>
      <c r="B14" s="27">
        <v>41228</v>
      </c>
      <c r="C14" s="40" t="s">
        <v>32</v>
      </c>
      <c r="D14" s="40" t="s">
        <v>33</v>
      </c>
      <c r="E14" s="40" t="s">
        <v>34</v>
      </c>
      <c r="F14" s="40" t="s">
        <v>34</v>
      </c>
      <c r="G14" s="40" t="s">
        <v>35</v>
      </c>
      <c r="H14" s="40" t="s">
        <v>35</v>
      </c>
      <c r="I14" s="40" t="s">
        <v>61</v>
      </c>
      <c r="J14" s="40" t="s">
        <v>74</v>
      </c>
      <c r="K14" s="41">
        <v>20</v>
      </c>
      <c r="L14" s="42" t="s">
        <v>66</v>
      </c>
      <c r="M14" s="29"/>
    </row>
    <row r="15" spans="1:13" ht="17.1" customHeight="1">
      <c r="A15" s="39">
        <v>12</v>
      </c>
      <c r="B15" s="27">
        <v>41233</v>
      </c>
      <c r="C15" s="40" t="s">
        <v>32</v>
      </c>
      <c r="D15" s="40" t="s">
        <v>33</v>
      </c>
      <c r="E15" s="40" t="s">
        <v>34</v>
      </c>
      <c r="F15" s="40" t="s">
        <v>34</v>
      </c>
      <c r="G15" s="40" t="s">
        <v>35</v>
      </c>
      <c r="H15" s="40" t="s">
        <v>35</v>
      </c>
      <c r="I15" s="40" t="s">
        <v>70</v>
      </c>
      <c r="J15" s="40" t="s">
        <v>62</v>
      </c>
      <c r="K15" s="41">
        <v>1</v>
      </c>
      <c r="L15" s="42" t="s">
        <v>63</v>
      </c>
      <c r="M15" s="29"/>
    </row>
    <row r="16" spans="1:13" ht="17.1" customHeight="1">
      <c r="A16" s="39">
        <v>13</v>
      </c>
      <c r="B16" s="27">
        <v>41241</v>
      </c>
      <c r="C16" s="40" t="s">
        <v>32</v>
      </c>
      <c r="D16" s="40" t="s">
        <v>33</v>
      </c>
      <c r="E16" s="40" t="s">
        <v>34</v>
      </c>
      <c r="F16" s="40" t="s">
        <v>34</v>
      </c>
      <c r="G16" s="40" t="s">
        <v>35</v>
      </c>
      <c r="H16" s="40" t="s">
        <v>35</v>
      </c>
      <c r="I16" s="40" t="s">
        <v>75</v>
      </c>
      <c r="J16" s="40" t="s">
        <v>76</v>
      </c>
      <c r="K16" s="41">
        <v>3</v>
      </c>
      <c r="L16" s="42" t="s">
        <v>63</v>
      </c>
      <c r="M16" s="29"/>
    </row>
    <row r="17" spans="1:13" ht="17.1" customHeight="1">
      <c r="A17" s="39">
        <v>14</v>
      </c>
      <c r="B17" s="27">
        <v>41246</v>
      </c>
      <c r="C17" s="40" t="s">
        <v>32</v>
      </c>
      <c r="D17" s="40" t="s">
        <v>33</v>
      </c>
      <c r="E17" s="40" t="s">
        <v>34</v>
      </c>
      <c r="F17" s="40" t="s">
        <v>34</v>
      </c>
      <c r="G17" s="40" t="s">
        <v>35</v>
      </c>
      <c r="H17" s="40" t="s">
        <v>35</v>
      </c>
      <c r="I17" s="40" t="s">
        <v>77</v>
      </c>
      <c r="J17" s="40" t="s">
        <v>78</v>
      </c>
      <c r="K17" s="41">
        <v>1</v>
      </c>
      <c r="L17" s="42" t="s">
        <v>63</v>
      </c>
      <c r="M17" s="29"/>
    </row>
    <row r="18" spans="1:13" ht="17.1" customHeight="1">
      <c r="A18" s="39">
        <v>15</v>
      </c>
      <c r="B18" s="27">
        <v>41247</v>
      </c>
      <c r="C18" s="40" t="s">
        <v>32</v>
      </c>
      <c r="D18" s="40" t="s">
        <v>33</v>
      </c>
      <c r="E18" s="40" t="s">
        <v>34</v>
      </c>
      <c r="F18" s="40" t="s">
        <v>34</v>
      </c>
      <c r="G18" s="40" t="s">
        <v>35</v>
      </c>
      <c r="H18" s="40" t="s">
        <v>35</v>
      </c>
      <c r="I18" s="40" t="s">
        <v>70</v>
      </c>
      <c r="J18" s="40" t="s">
        <v>62</v>
      </c>
      <c r="K18" s="41">
        <v>1</v>
      </c>
      <c r="L18" s="42" t="s">
        <v>63</v>
      </c>
      <c r="M18" s="29"/>
    </row>
    <row r="19" spans="1:13" ht="17.1" customHeight="1">
      <c r="A19" s="39">
        <v>16</v>
      </c>
      <c r="B19" s="27">
        <v>41255</v>
      </c>
      <c r="C19" s="40" t="s">
        <v>32</v>
      </c>
      <c r="D19" s="40" t="s">
        <v>79</v>
      </c>
      <c r="E19" s="40" t="s">
        <v>34</v>
      </c>
      <c r="F19" s="40" t="s">
        <v>34</v>
      </c>
      <c r="G19" s="40"/>
      <c r="H19" s="40"/>
      <c r="I19" s="40" t="s">
        <v>77</v>
      </c>
      <c r="J19" s="40" t="s">
        <v>78</v>
      </c>
      <c r="K19" s="41">
        <v>4</v>
      </c>
      <c r="L19" s="42" t="s">
        <v>63</v>
      </c>
      <c r="M19" s="29"/>
    </row>
    <row r="20" ht="17.1" customHeight="1"/>
  </sheetData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32" sqref="B32"/>
    </sheetView>
  </sheetViews>
  <sheetFormatPr defaultColWidth="9.140625" defaultRowHeight="15"/>
  <cols>
    <col min="1" max="1" width="4.7109375" style="0" bestFit="1" customWidth="1"/>
    <col min="2" max="2" width="15.421875" style="0" customWidth="1"/>
    <col min="3" max="3" width="25.7109375" style="0" customWidth="1"/>
    <col min="4" max="4" width="12.8515625" style="0" customWidth="1"/>
    <col min="6" max="6" width="12.140625" style="0" customWidth="1"/>
  </cols>
  <sheetData>
    <row r="1" spans="1:7" ht="31.5">
      <c r="A1" s="85" t="s">
        <v>80</v>
      </c>
      <c r="B1" s="85"/>
      <c r="C1" s="85"/>
      <c r="D1" s="85"/>
      <c r="E1" s="85"/>
      <c r="F1" s="85"/>
      <c r="G1" s="85"/>
    </row>
    <row r="2" spans="1:7" ht="31.5">
      <c r="A2" s="11"/>
      <c r="B2" s="45" t="s">
        <v>81</v>
      </c>
      <c r="C2" s="13"/>
      <c r="D2" s="13"/>
      <c r="E2" s="13"/>
      <c r="F2" s="13"/>
      <c r="G2" s="13"/>
    </row>
    <row r="3" spans="1:7" ht="22.5">
      <c r="A3" s="46" t="s">
        <v>15</v>
      </c>
      <c r="B3" s="46" t="s">
        <v>82</v>
      </c>
      <c r="C3" s="46" t="s">
        <v>83</v>
      </c>
      <c r="D3" s="46" t="s">
        <v>84</v>
      </c>
      <c r="E3" s="46" t="s">
        <v>85</v>
      </c>
      <c r="F3" s="46" t="s">
        <v>86</v>
      </c>
      <c r="G3" s="46" t="s">
        <v>25</v>
      </c>
    </row>
    <row r="4" spans="1:7" ht="15">
      <c r="A4" s="47">
        <v>1</v>
      </c>
      <c r="B4" s="18">
        <v>41162</v>
      </c>
      <c r="C4" s="19" t="s">
        <v>87</v>
      </c>
      <c r="D4" s="21">
        <v>149970</v>
      </c>
      <c r="E4" s="20" t="s">
        <v>35</v>
      </c>
      <c r="F4" s="48" t="s">
        <v>88</v>
      </c>
      <c r="G4" s="49"/>
    </row>
    <row r="5" spans="1:7" ht="15">
      <c r="A5" s="47">
        <v>2</v>
      </c>
      <c r="B5" s="27">
        <v>41166</v>
      </c>
      <c r="C5" s="50" t="s">
        <v>89</v>
      </c>
      <c r="D5" s="51">
        <v>402000</v>
      </c>
      <c r="E5" s="40" t="s">
        <v>35</v>
      </c>
      <c r="F5" s="48" t="s">
        <v>88</v>
      </c>
      <c r="G5" s="49"/>
    </row>
    <row r="6" spans="1:7" ht="15">
      <c r="A6" s="47">
        <v>3</v>
      </c>
      <c r="B6" s="27">
        <v>41179</v>
      </c>
      <c r="C6" s="50" t="s">
        <v>90</v>
      </c>
      <c r="D6" s="51">
        <v>96000</v>
      </c>
      <c r="E6" s="40" t="s">
        <v>35</v>
      </c>
      <c r="F6" s="48" t="s">
        <v>88</v>
      </c>
      <c r="G6" s="49"/>
    </row>
    <row r="7" spans="1:7" ht="15">
      <c r="A7" s="22" t="s">
        <v>91</v>
      </c>
      <c r="B7" s="52"/>
      <c r="C7" s="53" t="s">
        <v>92</v>
      </c>
      <c r="D7" s="54">
        <v>0</v>
      </c>
      <c r="E7" s="55"/>
      <c r="F7" s="56"/>
      <c r="G7" s="57"/>
    </row>
    <row r="8" spans="1:7" ht="15">
      <c r="A8" s="22" t="s">
        <v>93</v>
      </c>
      <c r="B8" s="52"/>
      <c r="C8" s="53" t="s">
        <v>94</v>
      </c>
      <c r="D8" s="54">
        <f>SUM(D4:D6)</f>
        <v>647970</v>
      </c>
      <c r="E8" s="55"/>
      <c r="F8" s="56"/>
      <c r="G8" s="57"/>
    </row>
    <row r="9" spans="1:7" ht="15">
      <c r="A9" s="47">
        <v>4</v>
      </c>
      <c r="B9" s="43">
        <v>41187</v>
      </c>
      <c r="C9" s="50" t="s">
        <v>95</v>
      </c>
      <c r="D9" s="51">
        <v>410000</v>
      </c>
      <c r="E9" s="40" t="s">
        <v>35</v>
      </c>
      <c r="F9" s="48" t="s">
        <v>88</v>
      </c>
      <c r="G9" s="58"/>
    </row>
    <row r="10" spans="1:7" ht="15">
      <c r="A10" s="47">
        <v>5</v>
      </c>
      <c r="B10" s="39"/>
      <c r="C10" s="50" t="s">
        <v>96</v>
      </c>
      <c r="D10" s="51">
        <v>-96000</v>
      </c>
      <c r="E10" s="40" t="s">
        <v>35</v>
      </c>
      <c r="F10" s="48" t="s">
        <v>88</v>
      </c>
      <c r="G10" s="58"/>
    </row>
    <row r="11" spans="1:7" ht="15">
      <c r="A11" s="47">
        <v>6</v>
      </c>
      <c r="B11" s="27">
        <v>41190</v>
      </c>
      <c r="C11" s="50" t="s">
        <v>87</v>
      </c>
      <c r="D11" s="51">
        <v>99800</v>
      </c>
      <c r="E11" s="40" t="s">
        <v>35</v>
      </c>
      <c r="F11" s="48" t="s">
        <v>88</v>
      </c>
      <c r="G11" s="58"/>
    </row>
    <row r="12" spans="1:7" ht="15">
      <c r="A12" s="47">
        <v>7</v>
      </c>
      <c r="B12" s="27">
        <v>41204</v>
      </c>
      <c r="C12" s="50" t="s">
        <v>97</v>
      </c>
      <c r="D12" s="51">
        <v>49960</v>
      </c>
      <c r="E12" s="40" t="s">
        <v>35</v>
      </c>
      <c r="F12" s="48" t="s">
        <v>88</v>
      </c>
      <c r="G12" s="58"/>
    </row>
    <row r="13" spans="1:7" ht="15">
      <c r="A13" s="22" t="s">
        <v>91</v>
      </c>
      <c r="B13" s="52"/>
      <c r="C13" s="53" t="s">
        <v>92</v>
      </c>
      <c r="D13" s="54">
        <v>0</v>
      </c>
      <c r="E13" s="55"/>
      <c r="F13" s="55"/>
      <c r="G13" s="57"/>
    </row>
    <row r="14" spans="1:7" ht="15">
      <c r="A14" s="22" t="s">
        <v>93</v>
      </c>
      <c r="B14" s="52"/>
      <c r="C14" s="53" t="s">
        <v>94</v>
      </c>
      <c r="D14" s="54">
        <f>SUM(D9:D12)</f>
        <v>463760</v>
      </c>
      <c r="E14" s="55"/>
      <c r="F14" s="55"/>
      <c r="G14" s="57"/>
    </row>
    <row r="15" spans="1:7" ht="15">
      <c r="A15" s="47">
        <v>8</v>
      </c>
      <c r="B15" s="27">
        <v>41214</v>
      </c>
      <c r="C15" s="50" t="s">
        <v>98</v>
      </c>
      <c r="D15" s="51">
        <v>438000</v>
      </c>
      <c r="E15" s="40" t="s">
        <v>35</v>
      </c>
      <c r="F15" s="48" t="s">
        <v>88</v>
      </c>
      <c r="G15" s="58"/>
    </row>
    <row r="16" spans="1:7" ht="15">
      <c r="A16" s="47">
        <v>9</v>
      </c>
      <c r="B16" s="27">
        <v>41225</v>
      </c>
      <c r="C16" s="50" t="s">
        <v>87</v>
      </c>
      <c r="D16" s="51">
        <v>149810</v>
      </c>
      <c r="E16" s="40" t="s">
        <v>35</v>
      </c>
      <c r="F16" s="48" t="s">
        <v>88</v>
      </c>
      <c r="G16" s="58"/>
    </row>
    <row r="17" spans="1:7" ht="15">
      <c r="A17" s="22" t="s">
        <v>91</v>
      </c>
      <c r="B17" s="52"/>
      <c r="C17" s="53" t="s">
        <v>92</v>
      </c>
      <c r="D17" s="54">
        <v>0</v>
      </c>
      <c r="E17" s="55"/>
      <c r="F17" s="56"/>
      <c r="G17" s="57"/>
    </row>
    <row r="18" spans="1:7" ht="15">
      <c r="A18" s="22" t="s">
        <v>93</v>
      </c>
      <c r="B18" s="52"/>
      <c r="C18" s="53" t="s">
        <v>94</v>
      </c>
      <c r="D18" s="54">
        <f>SUM(D15:D16)</f>
        <v>587810</v>
      </c>
      <c r="E18" s="55"/>
      <c r="F18" s="56"/>
      <c r="G18" s="57"/>
    </row>
    <row r="19" spans="1:7" ht="15">
      <c r="A19" s="47">
        <v>10</v>
      </c>
      <c r="B19" s="27">
        <v>41247</v>
      </c>
      <c r="C19" s="50" t="s">
        <v>99</v>
      </c>
      <c r="D19" s="51">
        <v>524000</v>
      </c>
      <c r="E19" s="40" t="s">
        <v>35</v>
      </c>
      <c r="F19" s="48" t="s">
        <v>88</v>
      </c>
      <c r="G19" s="58"/>
    </row>
    <row r="20" spans="1:7" ht="15">
      <c r="A20" s="47">
        <v>11</v>
      </c>
      <c r="B20" s="27">
        <v>41249</v>
      </c>
      <c r="C20" s="50" t="s">
        <v>87</v>
      </c>
      <c r="D20" s="51">
        <v>199570</v>
      </c>
      <c r="E20" s="40" t="s">
        <v>35</v>
      </c>
      <c r="F20" s="48" t="s">
        <v>88</v>
      </c>
      <c r="G20" s="58"/>
    </row>
    <row r="21" spans="1:7" ht="15">
      <c r="A21" s="47">
        <v>12</v>
      </c>
      <c r="B21" s="27">
        <v>41270</v>
      </c>
      <c r="C21" s="50" t="s">
        <v>100</v>
      </c>
      <c r="D21" s="51">
        <v>350000</v>
      </c>
      <c r="E21" s="40" t="s">
        <v>35</v>
      </c>
      <c r="F21" s="59" t="s">
        <v>88</v>
      </c>
      <c r="G21" s="58"/>
    </row>
    <row r="22" spans="1:7" ht="15">
      <c r="A22" s="22" t="s">
        <v>91</v>
      </c>
      <c r="B22" s="52"/>
      <c r="C22" s="53" t="s">
        <v>92</v>
      </c>
      <c r="D22" s="60">
        <v>0</v>
      </c>
      <c r="E22" s="61"/>
      <c r="F22" s="62"/>
      <c r="G22" s="63"/>
    </row>
    <row r="23" spans="1:7" ht="15">
      <c r="A23" s="22" t="s">
        <v>93</v>
      </c>
      <c r="B23" s="52"/>
      <c r="C23" s="53" t="s">
        <v>94</v>
      </c>
      <c r="D23" s="60">
        <f>SUM(D19:D21)</f>
        <v>1073570</v>
      </c>
      <c r="E23" s="61"/>
      <c r="F23" s="62"/>
      <c r="G23" s="63"/>
    </row>
    <row r="24" spans="1:7" ht="15">
      <c r="A24" s="22" t="s">
        <v>91</v>
      </c>
      <c r="B24" s="52"/>
      <c r="C24" s="53" t="s">
        <v>101</v>
      </c>
      <c r="D24" s="60">
        <f>SUM(D7,D13,D17,D22)</f>
        <v>0</v>
      </c>
      <c r="E24" s="61"/>
      <c r="F24" s="62"/>
      <c r="G24" s="63"/>
    </row>
    <row r="25" spans="1:7" ht="15">
      <c r="A25" s="22" t="s">
        <v>93</v>
      </c>
      <c r="B25" s="52"/>
      <c r="C25" s="53" t="s">
        <v>102</v>
      </c>
      <c r="D25" s="60">
        <f>SUM(D8,D14,D18,D23)</f>
        <v>2773110</v>
      </c>
      <c r="E25" s="61"/>
      <c r="F25" s="62"/>
      <c r="G25" s="63"/>
    </row>
    <row r="26" spans="1:7" ht="15">
      <c r="A26" s="64"/>
      <c r="B26" s="52"/>
      <c r="C26" s="53" t="s">
        <v>103</v>
      </c>
      <c r="D26" s="60">
        <v>0</v>
      </c>
      <c r="E26" s="61"/>
      <c r="F26" s="62"/>
      <c r="G26" s="63"/>
    </row>
    <row r="27" spans="1:7" ht="15">
      <c r="A27" s="89" t="s">
        <v>104</v>
      </c>
      <c r="B27" s="89"/>
      <c r="C27" s="89"/>
      <c r="D27" s="90">
        <f>SUM(D24,D25,D26)</f>
        <v>2773110</v>
      </c>
      <c r="E27" s="89"/>
      <c r="F27" s="89"/>
      <c r="G27" s="89"/>
    </row>
  </sheetData>
  <mergeCells count="3">
    <mergeCell ref="A1:G1"/>
    <mergeCell ref="A27:C27"/>
    <mergeCell ref="D27:G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25" sqref="D25"/>
    </sheetView>
  </sheetViews>
  <sheetFormatPr defaultColWidth="9.140625" defaultRowHeight="15"/>
  <cols>
    <col min="2" max="2" width="11.7109375" style="0" customWidth="1"/>
    <col min="4" max="4" width="14.421875" style="0" customWidth="1"/>
    <col min="5" max="5" width="16.28125" style="0" customWidth="1"/>
  </cols>
  <sheetData>
    <row r="1" spans="1:8" ht="31.5">
      <c r="A1" s="85" t="s">
        <v>105</v>
      </c>
      <c r="B1" s="85"/>
      <c r="C1" s="85"/>
      <c r="D1" s="85"/>
      <c r="E1" s="85"/>
      <c r="F1" s="85"/>
      <c r="G1" s="85"/>
      <c r="H1" s="30"/>
    </row>
    <row r="2" spans="1:8" ht="31.5">
      <c r="A2" s="11"/>
      <c r="B2" s="45" t="s">
        <v>106</v>
      </c>
      <c r="C2" s="13"/>
      <c r="D2" s="13"/>
      <c r="E2" s="13"/>
      <c r="F2" s="13"/>
      <c r="G2" s="13"/>
      <c r="H2" s="13"/>
    </row>
    <row r="3" spans="1:8" ht="17.1" customHeight="1">
      <c r="A3" s="14" t="s">
        <v>15</v>
      </c>
      <c r="B3" s="14" t="s">
        <v>82</v>
      </c>
      <c r="C3" s="14" t="s">
        <v>83</v>
      </c>
      <c r="D3" s="14" t="s">
        <v>107</v>
      </c>
      <c r="E3" s="14" t="s">
        <v>108</v>
      </c>
      <c r="F3" s="14" t="s">
        <v>56</v>
      </c>
      <c r="G3" s="14" t="s">
        <v>57</v>
      </c>
      <c r="H3" s="14" t="s">
        <v>25</v>
      </c>
    </row>
    <row r="4" spans="1:8" ht="17.1" customHeight="1">
      <c r="A4" s="65">
        <v>1</v>
      </c>
      <c r="B4" s="66">
        <v>41150</v>
      </c>
      <c r="C4" s="67" t="s">
        <v>58</v>
      </c>
      <c r="D4" s="67" t="s">
        <v>109</v>
      </c>
      <c r="E4" s="28" t="s">
        <v>39</v>
      </c>
      <c r="F4" s="68">
        <v>2</v>
      </c>
      <c r="G4" s="67" t="s">
        <v>60</v>
      </c>
      <c r="H4" s="69"/>
    </row>
    <row r="5" spans="1:8" ht="17.1" customHeight="1">
      <c r="A5" s="65">
        <v>2</v>
      </c>
      <c r="B5" s="66">
        <v>41156</v>
      </c>
      <c r="C5" s="67" t="s">
        <v>61</v>
      </c>
      <c r="D5" s="67" t="s">
        <v>109</v>
      </c>
      <c r="E5" s="28" t="s">
        <v>39</v>
      </c>
      <c r="F5" s="68">
        <v>1</v>
      </c>
      <c r="G5" s="67" t="s">
        <v>63</v>
      </c>
      <c r="H5" s="69"/>
    </row>
    <row r="6" spans="1:8" ht="17.1" customHeight="1">
      <c r="A6" s="65">
        <v>3</v>
      </c>
      <c r="B6" s="66">
        <v>41176</v>
      </c>
      <c r="C6" s="67" t="s">
        <v>64</v>
      </c>
      <c r="D6" s="67" t="s">
        <v>109</v>
      </c>
      <c r="E6" s="28" t="s">
        <v>39</v>
      </c>
      <c r="F6" s="68">
        <v>20</v>
      </c>
      <c r="G6" s="67" t="s">
        <v>66</v>
      </c>
      <c r="H6" s="69"/>
    </row>
    <row r="7" spans="1:8" ht="17.1" customHeight="1">
      <c r="A7" s="65">
        <v>4</v>
      </c>
      <c r="B7" s="65"/>
      <c r="C7" s="67" t="s">
        <v>67</v>
      </c>
      <c r="D7" s="67" t="s">
        <v>109</v>
      </c>
      <c r="E7" s="28" t="s">
        <v>39</v>
      </c>
      <c r="F7" s="68">
        <v>20</v>
      </c>
      <c r="G7" s="67" t="s">
        <v>66</v>
      </c>
      <c r="H7" s="69"/>
    </row>
    <row r="8" spans="1:8" ht="17.1" customHeight="1">
      <c r="A8" s="65">
        <v>5</v>
      </c>
      <c r="B8" s="66">
        <v>41178</v>
      </c>
      <c r="C8" s="67" t="s">
        <v>69</v>
      </c>
      <c r="D8" s="67" t="s">
        <v>109</v>
      </c>
      <c r="E8" s="28" t="s">
        <v>39</v>
      </c>
      <c r="F8" s="68">
        <v>2</v>
      </c>
      <c r="G8" s="67" t="s">
        <v>63</v>
      </c>
      <c r="H8" s="69"/>
    </row>
    <row r="9" spans="1:8" ht="17.1" customHeight="1">
      <c r="A9" s="65">
        <v>6</v>
      </c>
      <c r="B9" s="66">
        <v>41180</v>
      </c>
      <c r="C9" s="67" t="s">
        <v>70</v>
      </c>
      <c r="D9" s="67" t="s">
        <v>109</v>
      </c>
      <c r="E9" s="28" t="s">
        <v>39</v>
      </c>
      <c r="F9" s="68">
        <v>1</v>
      </c>
      <c r="G9" s="67" t="s">
        <v>63</v>
      </c>
      <c r="H9" s="70"/>
    </row>
    <row r="10" spans="1:8" ht="17.1" customHeight="1">
      <c r="A10" s="65">
        <v>7</v>
      </c>
      <c r="B10" s="66">
        <v>41198</v>
      </c>
      <c r="C10" s="67" t="s">
        <v>67</v>
      </c>
      <c r="D10" s="67" t="s">
        <v>109</v>
      </c>
      <c r="E10" s="28" t="s">
        <v>39</v>
      </c>
      <c r="F10" s="68">
        <v>20</v>
      </c>
      <c r="G10" s="67" t="s">
        <v>66</v>
      </c>
      <c r="H10" s="70"/>
    </row>
    <row r="11" spans="1:8" ht="17.1" customHeight="1">
      <c r="A11" s="65">
        <v>8</v>
      </c>
      <c r="B11" s="66">
        <v>41218</v>
      </c>
      <c r="C11" s="67" t="s">
        <v>70</v>
      </c>
      <c r="D11" s="67" t="s">
        <v>109</v>
      </c>
      <c r="E11" s="28" t="s">
        <v>39</v>
      </c>
      <c r="F11" s="68">
        <v>1</v>
      </c>
      <c r="G11" s="67" t="s">
        <v>63</v>
      </c>
      <c r="H11" s="70"/>
    </row>
    <row r="12" spans="1:8" ht="17.1" customHeight="1">
      <c r="A12" s="65">
        <v>9</v>
      </c>
      <c r="B12" s="66">
        <v>41225</v>
      </c>
      <c r="C12" s="67" t="s">
        <v>70</v>
      </c>
      <c r="D12" s="67" t="s">
        <v>109</v>
      </c>
      <c r="E12" s="28" t="s">
        <v>39</v>
      </c>
      <c r="F12" s="68">
        <v>1</v>
      </c>
      <c r="G12" s="67" t="s">
        <v>63</v>
      </c>
      <c r="H12" s="70"/>
    </row>
    <row r="13" spans="1:8" ht="17.1" customHeight="1">
      <c r="A13" s="65">
        <v>10</v>
      </c>
      <c r="B13" s="66">
        <v>41227</v>
      </c>
      <c r="C13" s="67" t="s">
        <v>72</v>
      </c>
      <c r="D13" s="67" t="s">
        <v>109</v>
      </c>
      <c r="E13" s="28" t="s">
        <v>39</v>
      </c>
      <c r="F13" s="68">
        <v>20</v>
      </c>
      <c r="G13" s="67" t="s">
        <v>66</v>
      </c>
      <c r="H13" s="70"/>
    </row>
    <row r="14" spans="1:8" ht="17.1" customHeight="1">
      <c r="A14" s="65">
        <v>11</v>
      </c>
      <c r="B14" s="66">
        <v>41228</v>
      </c>
      <c r="C14" s="67" t="s">
        <v>61</v>
      </c>
      <c r="D14" s="67" t="s">
        <v>109</v>
      </c>
      <c r="E14" s="28" t="s">
        <v>39</v>
      </c>
      <c r="F14" s="68">
        <v>20</v>
      </c>
      <c r="G14" s="67" t="s">
        <v>66</v>
      </c>
      <c r="H14" s="70"/>
    </row>
    <row r="15" spans="1:8" ht="17.1" customHeight="1">
      <c r="A15" s="65">
        <v>12</v>
      </c>
      <c r="B15" s="66">
        <v>41233</v>
      </c>
      <c r="C15" s="67" t="s">
        <v>70</v>
      </c>
      <c r="D15" s="67" t="s">
        <v>109</v>
      </c>
      <c r="E15" s="28" t="s">
        <v>39</v>
      </c>
      <c r="F15" s="68">
        <v>1</v>
      </c>
      <c r="G15" s="67" t="s">
        <v>63</v>
      </c>
      <c r="H15" s="70"/>
    </row>
    <row r="16" spans="1:8" ht="17.1" customHeight="1">
      <c r="A16" s="65">
        <v>13</v>
      </c>
      <c r="B16" s="66">
        <v>41241</v>
      </c>
      <c r="C16" s="67" t="s">
        <v>75</v>
      </c>
      <c r="D16" s="67" t="s">
        <v>109</v>
      </c>
      <c r="E16" s="28" t="s">
        <v>39</v>
      </c>
      <c r="F16" s="68">
        <v>3</v>
      </c>
      <c r="G16" s="67" t="s">
        <v>63</v>
      </c>
      <c r="H16" s="70"/>
    </row>
    <row r="17" spans="1:8" ht="17.1" customHeight="1">
      <c r="A17" s="65">
        <v>14</v>
      </c>
      <c r="B17" s="66">
        <v>41246</v>
      </c>
      <c r="C17" s="67" t="s">
        <v>77</v>
      </c>
      <c r="D17" s="67" t="s">
        <v>109</v>
      </c>
      <c r="E17" s="28" t="s">
        <v>39</v>
      </c>
      <c r="F17" s="68">
        <v>1</v>
      </c>
      <c r="G17" s="67" t="s">
        <v>63</v>
      </c>
      <c r="H17" s="70"/>
    </row>
    <row r="18" spans="1:8" ht="17.1" customHeight="1">
      <c r="A18" s="65">
        <v>15</v>
      </c>
      <c r="B18" s="66">
        <v>41247</v>
      </c>
      <c r="C18" s="67" t="s">
        <v>70</v>
      </c>
      <c r="D18" s="67" t="s">
        <v>109</v>
      </c>
      <c r="E18" s="28" t="s">
        <v>39</v>
      </c>
      <c r="F18" s="68">
        <v>1</v>
      </c>
      <c r="G18" s="67" t="s">
        <v>63</v>
      </c>
      <c r="H18" s="70"/>
    </row>
    <row r="19" spans="1:8" ht="17.1" customHeight="1">
      <c r="A19" s="65">
        <v>16</v>
      </c>
      <c r="B19" s="66">
        <v>41255</v>
      </c>
      <c r="C19" s="67" t="s">
        <v>77</v>
      </c>
      <c r="D19" s="67" t="s">
        <v>109</v>
      </c>
      <c r="E19" s="28" t="s">
        <v>39</v>
      </c>
      <c r="F19" s="68">
        <v>4</v>
      </c>
      <c r="G19" s="67" t="s">
        <v>63</v>
      </c>
      <c r="H19" s="70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D28" sqref="D28"/>
    </sheetView>
  </sheetViews>
  <sheetFormatPr defaultColWidth="9.140625" defaultRowHeight="15"/>
  <cols>
    <col min="1" max="1" width="13.00390625" style="0" customWidth="1"/>
    <col min="2" max="2" width="29.28125" style="0" customWidth="1"/>
    <col min="3" max="3" width="29.00390625" style="0" customWidth="1"/>
  </cols>
  <sheetData>
    <row r="1" spans="1:3" ht="20.25">
      <c r="A1" s="91" t="s">
        <v>110</v>
      </c>
      <c r="B1" s="91"/>
      <c r="C1" s="91"/>
    </row>
    <row r="2" spans="1:3" ht="15">
      <c r="A2" s="71" t="s">
        <v>111</v>
      </c>
      <c r="B2" s="71" t="s">
        <v>112</v>
      </c>
      <c r="C2" s="71" t="s">
        <v>113</v>
      </c>
    </row>
    <row r="3" spans="1:3" ht="15">
      <c r="A3" s="71" t="s">
        <v>114</v>
      </c>
      <c r="B3" s="71" t="s">
        <v>115</v>
      </c>
      <c r="C3" s="71" t="s">
        <v>116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3층PC</dc:creator>
  <cp:keywords/>
  <dc:description/>
  <cp:lastModifiedBy>3층PC</cp:lastModifiedBy>
  <cp:lastPrinted>2013-04-15T01:44:24Z</cp:lastPrinted>
  <dcterms:created xsi:type="dcterms:W3CDTF">2013-04-15T01:20:10Z</dcterms:created>
  <dcterms:modified xsi:type="dcterms:W3CDTF">2013-04-15T01:44:40Z</dcterms:modified>
  <cp:category/>
  <cp:version/>
  <cp:contentType/>
  <cp:contentStatus/>
</cp:coreProperties>
</file>