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총괄" sheetId="1" r:id="rId1"/>
  </sheets>
  <definedNames>
    <definedName name="_xlnm.Print_Titles" localSheetId="0">'총괄'!$2:$5</definedName>
  </definedNames>
  <calcPr fullCalcOnLoad="1"/>
</workbook>
</file>

<file path=xl/sharedStrings.xml><?xml version="1.0" encoding="utf-8"?>
<sst xmlns="http://schemas.openxmlformats.org/spreadsheetml/2006/main" count="106" uniqueCount="60">
  <si>
    <t>(단위 : 천원)</t>
  </si>
  <si>
    <t>관</t>
  </si>
  <si>
    <t>항</t>
  </si>
  <si>
    <t>목</t>
  </si>
  <si>
    <t>증감(B-A)</t>
  </si>
  <si>
    <t>액수</t>
  </si>
  <si>
    <t>비율(%)</t>
  </si>
  <si>
    <t>보조금수입</t>
  </si>
  <si>
    <t>후원금수입</t>
  </si>
  <si>
    <t>지정후원금</t>
  </si>
  <si>
    <t>전입금</t>
  </si>
  <si>
    <t>법인전입금</t>
  </si>
  <si>
    <t>이월금</t>
  </si>
  <si>
    <t>잡수입</t>
  </si>
  <si>
    <t>기타잡수입</t>
  </si>
  <si>
    <t>입소비용수입</t>
  </si>
  <si>
    <t>비지정
후원금</t>
  </si>
  <si>
    <t>사업수입</t>
  </si>
  <si>
    <t>경상보조금수입</t>
  </si>
  <si>
    <t>업무추진비</t>
  </si>
  <si>
    <t>후원금관리비</t>
  </si>
  <si>
    <t>세          입</t>
  </si>
  <si>
    <t>세          출</t>
  </si>
  <si>
    <t>합  계</t>
  </si>
  <si>
    <t>입소자
부담금수입</t>
  </si>
  <si>
    <t>입소비용
수입</t>
  </si>
  <si>
    <t>소  계</t>
  </si>
  <si>
    <t>사무비</t>
  </si>
  <si>
    <t>인건비</t>
  </si>
  <si>
    <t>기관운영비</t>
  </si>
  <si>
    <t>회의비</t>
  </si>
  <si>
    <t>직책보조비</t>
  </si>
  <si>
    <t>운영비</t>
  </si>
  <si>
    <t>여비</t>
  </si>
  <si>
    <t>비지정후원금</t>
  </si>
  <si>
    <t>수용비
및수수료</t>
  </si>
  <si>
    <t>요양급여
수입</t>
  </si>
  <si>
    <t>공공요금</t>
  </si>
  <si>
    <t>장기요양급여
수입</t>
  </si>
  <si>
    <t>제세공과금</t>
  </si>
  <si>
    <t>차량비</t>
  </si>
  <si>
    <t>재산
조성비</t>
  </si>
  <si>
    <t>시설비</t>
  </si>
  <si>
    <t>소   계</t>
  </si>
  <si>
    <t>전년도이월금</t>
  </si>
  <si>
    <t>자산취득비</t>
  </si>
  <si>
    <t>시설장비
유지비</t>
  </si>
  <si>
    <t>사업비</t>
  </si>
  <si>
    <t>생계비외</t>
  </si>
  <si>
    <t>잡지출</t>
  </si>
  <si>
    <t>예비비</t>
  </si>
  <si>
    <t xml:space="preserve"> 후원금</t>
  </si>
  <si>
    <t>프로그램
운영비외</t>
  </si>
  <si>
    <t>기타예금
이자수입</t>
  </si>
  <si>
    <t>전출금</t>
  </si>
  <si>
    <t>반환금</t>
  </si>
  <si>
    <t>기타보조금수입</t>
  </si>
  <si>
    <t>다. 추가경정예산 총괄표</t>
  </si>
  <si>
    <t>2013
1차추경
(A)</t>
  </si>
  <si>
    <t>2013
2차추경
(B)</t>
  </si>
</sst>
</file>

<file path=xl/styles.xml><?xml version="1.0" encoding="utf-8"?>
<styleSheet xmlns="http://schemas.openxmlformats.org/spreadsheetml/2006/main">
  <numFmts count="4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 ;[Red]\-0\ "/>
    <numFmt numFmtId="178" formatCode="0.0_ ;[Red]\-0.0\ "/>
    <numFmt numFmtId="179" formatCode="0.00_ ;[Red]\-0.00\ "/>
    <numFmt numFmtId="180" formatCode="#,##0_ ;[Red]\-#,##0\ "/>
    <numFmt numFmtId="181" formatCode="#,##0.00_ ;[Red]\-#,##0.00\ 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0.000"/>
    <numFmt numFmtId="188" formatCode="#,##0.0_ ;[Red]\-#,##0.0\ "/>
    <numFmt numFmtId="189" formatCode="0.0"/>
    <numFmt numFmtId="190" formatCode="#,##0_);[Red]\(#,##0\)"/>
    <numFmt numFmtId="191" formatCode="_-* #,##0.000_-;\-* #,##0.000_-;_-* &quot;-&quot;???_-;_-@_-"/>
    <numFmt numFmtId="192" formatCode="_-* #,##0.0_-;\-* #,##0.0_-;_-* &quot;-&quot;??_-;_-@_-"/>
    <numFmt numFmtId="193" formatCode="_-* #,##0_-;\-* #,##0_-;_-* &quot;-&quot;??_-;_-@_-"/>
    <numFmt numFmtId="194" formatCode="#,##0_);\(#,##0\)"/>
    <numFmt numFmtId="195" formatCode="_-* #,##0.0_-;\-* #,##0.0_-;_-* &quot;-&quot;_-;_-@_-"/>
    <numFmt numFmtId="196" formatCode="_-* #,##0.00_-;\-* #,##0.00_-;_-* &quot;-&quot;_-;_-@_-"/>
    <numFmt numFmtId="197" formatCode="[$-412]yyyy&quot;년&quot;\ m&quot;월&quot;\ d&quot;일&quot;\ dddd"/>
    <numFmt numFmtId="198" formatCode="mm&quot;월&quot;\ dd&quot;일&quot;"/>
    <numFmt numFmtId="199" formatCode="#,##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2]yyyy&quot;년 &quot;m&quot;월 &quot;d&quot;일 &quot;dddd"/>
    <numFmt numFmtId="205" formatCode="_-* #,##0.0_-;\-* #,##0.0_-;_-* &quot;-&quot;?_-;_-@_-"/>
    <numFmt numFmtId="206" formatCode="#,##0&quot;원&quot;"/>
    <numFmt numFmtId="207" formatCode="General&quot;명&quot;"/>
    <numFmt numFmtId="208" formatCode="General&quot;회&quot;"/>
  </numFmts>
  <fonts count="26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체"/>
      <family val="3"/>
    </font>
    <font>
      <b/>
      <sz val="14"/>
      <name val="돋움체"/>
      <family val="3"/>
    </font>
    <font>
      <sz val="10"/>
      <color indexed="8"/>
      <name val="돋움체"/>
      <family val="3"/>
    </font>
    <font>
      <b/>
      <sz val="10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체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48" applyFont="1" applyBorder="1" applyAlignment="1">
      <alignment vertical="center"/>
    </xf>
    <xf numFmtId="41" fontId="4" fillId="24" borderId="10" xfId="48" applyFont="1" applyFill="1" applyBorder="1" applyAlignment="1">
      <alignment horizontal="right" vertical="center"/>
    </xf>
    <xf numFmtId="41" fontId="4" fillId="24" borderId="11" xfId="48" applyFont="1" applyFill="1" applyBorder="1" applyAlignment="1">
      <alignment horizontal="center" vertical="center"/>
    </xf>
    <xf numFmtId="41" fontId="4" fillId="24" borderId="12" xfId="48" applyFont="1" applyFill="1" applyBorder="1" applyAlignment="1">
      <alignment horizontal="right" vertical="center"/>
    </xf>
    <xf numFmtId="41" fontId="4" fillId="0" borderId="13" xfId="48" applyFont="1" applyFill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4" xfId="48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4" fillId="0" borderId="15" xfId="48" applyFont="1" applyBorder="1" applyAlignment="1">
      <alignment vertical="center"/>
    </xf>
    <xf numFmtId="41" fontId="4" fillId="0" borderId="16" xfId="48" applyFont="1" applyBorder="1" applyAlignment="1">
      <alignment vertical="center"/>
    </xf>
    <xf numFmtId="41" fontId="4" fillId="0" borderId="12" xfId="48" applyFont="1" applyFill="1" applyBorder="1" applyAlignment="1">
      <alignment horizontal="right" vertical="center"/>
    </xf>
    <xf numFmtId="0" fontId="4" fillId="0" borderId="17" xfId="48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7" xfId="48" applyNumberFormat="1" applyFont="1" applyBorder="1" applyAlignment="1">
      <alignment horizontal="center" vertical="center" wrapText="1"/>
    </xf>
    <xf numFmtId="41" fontId="4" fillId="0" borderId="0" xfId="48" applyFont="1" applyAlignment="1">
      <alignment vertical="center"/>
    </xf>
    <xf numFmtId="41" fontId="4" fillId="0" borderId="20" xfId="48" applyFont="1" applyFill="1" applyBorder="1" applyAlignment="1">
      <alignment horizontal="right" vertical="center"/>
    </xf>
    <xf numFmtId="0" fontId="4" fillId="0" borderId="21" xfId="48" applyNumberFormat="1" applyFont="1" applyBorder="1" applyAlignment="1">
      <alignment horizontal="center" vertical="center"/>
    </xf>
    <xf numFmtId="0" fontId="4" fillId="0" borderId="21" xfId="48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41" fontId="4" fillId="0" borderId="23" xfId="48" applyFont="1" applyBorder="1" applyAlignment="1">
      <alignment vertical="center"/>
    </xf>
    <xf numFmtId="0" fontId="7" fillId="0" borderId="0" xfId="0" applyFont="1" applyAlignment="1">
      <alignment vertical="center"/>
    </xf>
    <xf numFmtId="41" fontId="4" fillId="0" borderId="24" xfId="48" applyFont="1" applyBorder="1" applyAlignment="1">
      <alignment vertical="center"/>
    </xf>
    <xf numFmtId="41" fontId="4" fillId="24" borderId="25" xfId="48" applyFont="1" applyFill="1" applyBorder="1" applyAlignment="1">
      <alignment vertical="center"/>
    </xf>
    <xf numFmtId="41" fontId="4" fillId="0" borderId="26" xfId="48" applyFont="1" applyBorder="1" applyAlignment="1">
      <alignment vertical="center"/>
    </xf>
    <xf numFmtId="41" fontId="4" fillId="0" borderId="27" xfId="48" applyFont="1" applyBorder="1" applyAlignment="1">
      <alignment vertical="center"/>
    </xf>
    <xf numFmtId="41" fontId="4" fillId="0" borderId="28" xfId="48" applyFont="1" applyBorder="1" applyAlignment="1">
      <alignment vertical="center"/>
    </xf>
    <xf numFmtId="41" fontId="4" fillId="24" borderId="29" xfId="48" applyFont="1" applyFill="1" applyBorder="1" applyAlignment="1">
      <alignment vertical="center"/>
    </xf>
    <xf numFmtId="41" fontId="4" fillId="0" borderId="30" xfId="48" applyFont="1" applyBorder="1" applyAlignment="1">
      <alignment vertical="center"/>
    </xf>
    <xf numFmtId="41" fontId="4" fillId="0" borderId="31" xfId="48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6" fillId="24" borderId="11" xfId="48" applyFont="1" applyFill="1" applyBorder="1" applyAlignment="1">
      <alignment horizontal="right" vertical="center"/>
    </xf>
    <xf numFmtId="41" fontId="4" fillId="24" borderId="31" xfId="48" applyFont="1" applyFill="1" applyBorder="1" applyAlignment="1">
      <alignment vertical="center"/>
    </xf>
    <xf numFmtId="41" fontId="4" fillId="25" borderId="25" xfId="48" applyFont="1" applyFill="1" applyBorder="1" applyAlignment="1">
      <alignment vertical="center"/>
    </xf>
    <xf numFmtId="41" fontId="4" fillId="0" borderId="25" xfId="48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41" fontId="4" fillId="0" borderId="14" xfId="48" applyFont="1" applyFill="1" applyBorder="1" applyAlignment="1">
      <alignment horizontal="right" vertical="center"/>
    </xf>
    <xf numFmtId="41" fontId="4" fillId="0" borderId="33" xfId="48" applyFont="1" applyFill="1" applyBorder="1" applyAlignment="1">
      <alignment horizontal="right" vertical="center"/>
    </xf>
    <xf numFmtId="41" fontId="4" fillId="0" borderId="34" xfId="48" applyFont="1" applyFill="1" applyBorder="1" applyAlignment="1">
      <alignment horizontal="right" vertical="center"/>
    </xf>
    <xf numFmtId="41" fontId="4" fillId="24" borderId="12" xfId="48" applyFont="1" applyFill="1" applyBorder="1" applyAlignment="1">
      <alignment vertical="center"/>
    </xf>
    <xf numFmtId="41" fontId="4" fillId="0" borderId="35" xfId="48" applyFont="1" applyBorder="1" applyAlignment="1">
      <alignment horizontal="center" vertical="center"/>
    </xf>
    <xf numFmtId="41" fontId="4" fillId="24" borderId="36" xfId="48" applyFont="1" applyFill="1" applyBorder="1" applyAlignment="1">
      <alignment vertical="center"/>
    </xf>
    <xf numFmtId="41" fontId="6" fillId="24" borderId="37" xfId="48" applyFont="1" applyFill="1" applyBorder="1" applyAlignment="1">
      <alignment horizontal="right" vertical="center"/>
    </xf>
    <xf numFmtId="41" fontId="4" fillId="25" borderId="34" xfId="48" applyFont="1" applyFill="1" applyBorder="1" applyAlignment="1">
      <alignment vertical="center"/>
    </xf>
    <xf numFmtId="41" fontId="6" fillId="0" borderId="11" xfId="48" applyFont="1" applyFill="1" applyBorder="1" applyAlignment="1">
      <alignment horizontal="right" vertical="center"/>
    </xf>
    <xf numFmtId="41" fontId="4" fillId="24" borderId="12" xfId="48" applyFont="1" applyFill="1" applyBorder="1" applyAlignment="1">
      <alignment horizontal="center" vertical="center"/>
    </xf>
    <xf numFmtId="41" fontId="4" fillId="0" borderId="14" xfId="48" applyFont="1" applyBorder="1" applyAlignment="1">
      <alignment horizontal="center" vertical="center"/>
    </xf>
    <xf numFmtId="0" fontId="4" fillId="0" borderId="22" xfId="48" applyNumberFormat="1" applyFont="1" applyBorder="1" applyAlignment="1">
      <alignment horizontal="center" vertical="center" wrapText="1"/>
    </xf>
    <xf numFmtId="41" fontId="6" fillId="24" borderId="38" xfId="48" applyFont="1" applyFill="1" applyBorder="1" applyAlignment="1">
      <alignment horizontal="right" vertical="center"/>
    </xf>
    <xf numFmtId="41" fontId="4" fillId="24" borderId="20" xfId="48" applyFont="1" applyFill="1" applyBorder="1" applyAlignment="1">
      <alignment horizontal="right" vertical="center"/>
    </xf>
    <xf numFmtId="0" fontId="4" fillId="0" borderId="39" xfId="48" applyNumberFormat="1" applyFont="1" applyBorder="1" applyAlignment="1">
      <alignment horizontal="center" vertical="center"/>
    </xf>
    <xf numFmtId="41" fontId="4" fillId="0" borderId="10" xfId="48" applyFont="1" applyFill="1" applyBorder="1" applyAlignment="1">
      <alignment horizontal="right" vertical="center"/>
    </xf>
    <xf numFmtId="41" fontId="6" fillId="0" borderId="38" xfId="48" applyFont="1" applyFill="1" applyBorder="1" applyAlignment="1">
      <alignment horizontal="right" vertical="center"/>
    </xf>
    <xf numFmtId="41" fontId="6" fillId="0" borderId="40" xfId="48" applyFont="1" applyFill="1" applyBorder="1" applyAlignment="1">
      <alignment horizontal="right" vertical="center"/>
    </xf>
    <xf numFmtId="41" fontId="4" fillId="0" borderId="41" xfId="48" applyFont="1" applyFill="1" applyBorder="1" applyAlignment="1">
      <alignment horizontal="right" vertical="center"/>
    </xf>
    <xf numFmtId="41" fontId="25" fillId="24" borderId="25" xfId="48" applyFont="1" applyFill="1" applyBorder="1" applyAlignment="1">
      <alignment vertical="center"/>
    </xf>
    <xf numFmtId="41" fontId="6" fillId="0" borderId="42" xfId="48" applyFont="1" applyFill="1" applyBorder="1" applyAlignment="1">
      <alignment horizontal="right" vertical="center"/>
    </xf>
    <xf numFmtId="41" fontId="4" fillId="0" borderId="16" xfId="48" applyFont="1" applyFill="1" applyBorder="1" applyAlignment="1">
      <alignment horizontal="right" vertical="center"/>
    </xf>
    <xf numFmtId="41" fontId="6" fillId="0" borderId="43" xfId="48" applyFont="1" applyFill="1" applyBorder="1" applyAlignment="1">
      <alignment horizontal="right" vertical="center"/>
    </xf>
    <xf numFmtId="41" fontId="6" fillId="0" borderId="0" xfId="48" applyFont="1" applyFill="1" applyBorder="1" applyAlignment="1">
      <alignment horizontal="right" vertical="center"/>
    </xf>
    <xf numFmtId="41" fontId="6" fillId="0" borderId="44" xfId="48" applyFont="1" applyFill="1" applyBorder="1" applyAlignment="1">
      <alignment horizontal="right" vertical="center"/>
    </xf>
    <xf numFmtId="41" fontId="6" fillId="0" borderId="45" xfId="48" applyFont="1" applyFill="1" applyBorder="1" applyAlignment="1">
      <alignment horizontal="right" vertical="center"/>
    </xf>
    <xf numFmtId="41" fontId="4" fillId="0" borderId="36" xfId="48" applyFont="1" applyFill="1" applyBorder="1" applyAlignment="1">
      <alignment horizontal="right" vertical="center"/>
    </xf>
    <xf numFmtId="41" fontId="6" fillId="0" borderId="46" xfId="48" applyFont="1" applyFill="1" applyBorder="1" applyAlignment="1">
      <alignment horizontal="right" vertical="center"/>
    </xf>
    <xf numFmtId="41" fontId="6" fillId="0" borderId="22" xfId="48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41" fontId="4" fillId="0" borderId="48" xfId="48" applyFont="1" applyFill="1" applyBorder="1" applyAlignment="1">
      <alignment vertical="center"/>
    </xf>
    <xf numFmtId="41" fontId="6" fillId="24" borderId="49" xfId="48" applyFont="1" applyFill="1" applyBorder="1" applyAlignment="1">
      <alignment horizontal="right" vertical="center"/>
    </xf>
    <xf numFmtId="41" fontId="4" fillId="0" borderId="34" xfId="48" applyFont="1" applyBorder="1" applyAlignment="1">
      <alignment horizontal="center" vertical="center"/>
    </xf>
    <xf numFmtId="41" fontId="6" fillId="0" borderId="50" xfId="48" applyFont="1" applyFill="1" applyBorder="1" applyAlignment="1">
      <alignment horizontal="right" vertical="center"/>
    </xf>
    <xf numFmtId="0" fontId="4" fillId="0" borderId="51" xfId="0" applyNumberFormat="1" applyFont="1" applyBorder="1" applyAlignment="1">
      <alignment/>
    </xf>
    <xf numFmtId="41" fontId="4" fillId="0" borderId="52" xfId="48" applyFont="1" applyFill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24" borderId="53" xfId="0" applyNumberFormat="1" applyFont="1" applyFill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25" borderId="22" xfId="0" applyNumberFormat="1" applyFont="1" applyFill="1" applyBorder="1" applyAlignment="1">
      <alignment horizontal="center" vertical="center" shrinkToFit="1"/>
    </xf>
    <xf numFmtId="0" fontId="4" fillId="25" borderId="57" xfId="0" applyNumberFormat="1" applyFont="1" applyFill="1" applyBorder="1" applyAlignment="1">
      <alignment horizontal="center" vertical="center" wrapText="1" shrinkToFit="1"/>
    </xf>
    <xf numFmtId="0" fontId="4" fillId="24" borderId="58" xfId="0" applyNumberFormat="1" applyFont="1" applyFill="1" applyBorder="1" applyAlignment="1">
      <alignment horizontal="center" vertical="center"/>
    </xf>
    <xf numFmtId="0" fontId="4" fillId="25" borderId="13" xfId="0" applyNumberFormat="1" applyFont="1" applyFill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vertical="top"/>
    </xf>
    <xf numFmtId="0" fontId="4" fillId="0" borderId="5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top"/>
    </xf>
    <xf numFmtId="0" fontId="4" fillId="0" borderId="60" xfId="0" applyNumberFormat="1" applyFont="1" applyBorder="1" applyAlignment="1">
      <alignment vertical="center"/>
    </xf>
    <xf numFmtId="0" fontId="4" fillId="0" borderId="61" xfId="0" applyNumberFormat="1" applyFont="1" applyBorder="1" applyAlignment="1">
      <alignment vertical="center"/>
    </xf>
    <xf numFmtId="0" fontId="4" fillId="0" borderId="62" xfId="48" applyNumberFormat="1" applyFont="1" applyBorder="1" applyAlignment="1">
      <alignment horizontal="center" vertical="center"/>
    </xf>
    <xf numFmtId="0" fontId="4" fillId="0" borderId="63" xfId="48" applyNumberFormat="1" applyFont="1" applyBorder="1" applyAlignment="1">
      <alignment horizontal="center" vertical="center"/>
    </xf>
    <xf numFmtId="0" fontId="4" fillId="24" borderId="53" xfId="48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/>
    </xf>
    <xf numFmtId="0" fontId="4" fillId="0" borderId="39" xfId="0" applyNumberFormat="1" applyFont="1" applyBorder="1" applyAlignment="1">
      <alignment/>
    </xf>
    <xf numFmtId="0" fontId="4" fillId="0" borderId="64" xfId="48" applyNumberFormat="1" applyFont="1" applyBorder="1" applyAlignment="1">
      <alignment horizontal="center" vertical="center"/>
    </xf>
    <xf numFmtId="0" fontId="4" fillId="25" borderId="22" xfId="0" applyNumberFormat="1" applyFont="1" applyFill="1" applyBorder="1" applyAlignment="1">
      <alignment/>
    </xf>
    <xf numFmtId="0" fontId="4" fillId="0" borderId="13" xfId="48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17" xfId="48" applyNumberFormat="1" applyFont="1" applyBorder="1" applyAlignment="1">
      <alignment horizontal="center" vertical="center"/>
    </xf>
    <xf numFmtId="0" fontId="4" fillId="0" borderId="66" xfId="48" applyNumberFormat="1" applyFont="1" applyBorder="1" applyAlignment="1">
      <alignment horizontal="center" vertical="center" wrapText="1"/>
    </xf>
    <xf numFmtId="0" fontId="4" fillId="0" borderId="66" xfId="48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/>
    </xf>
    <xf numFmtId="0" fontId="4" fillId="0" borderId="65" xfId="48" applyNumberFormat="1" applyFont="1" applyBorder="1" applyAlignment="1">
      <alignment horizontal="center" vertical="center"/>
    </xf>
    <xf numFmtId="0" fontId="4" fillId="0" borderId="57" xfId="48" applyNumberFormat="1" applyFont="1" applyBorder="1" applyAlignment="1">
      <alignment horizontal="center" vertical="center"/>
    </xf>
    <xf numFmtId="0" fontId="4" fillId="24" borderId="67" xfId="48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vertical="center"/>
    </xf>
    <xf numFmtId="0" fontId="4" fillId="0" borderId="56" xfId="48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/>
    </xf>
    <xf numFmtId="0" fontId="4" fillId="0" borderId="22" xfId="48" applyNumberFormat="1" applyFont="1" applyBorder="1" applyAlignment="1">
      <alignment vertical="center"/>
    </xf>
    <xf numFmtId="0" fontId="4" fillId="0" borderId="54" xfId="48" applyNumberFormat="1" applyFont="1" applyBorder="1" applyAlignment="1">
      <alignment vertical="center"/>
    </xf>
    <xf numFmtId="0" fontId="4" fillId="0" borderId="55" xfId="0" applyNumberFormat="1" applyFont="1" applyBorder="1" applyAlignment="1">
      <alignment/>
    </xf>
    <xf numFmtId="0" fontId="4" fillId="25" borderId="10" xfId="48" applyNumberFormat="1" applyFont="1" applyFill="1" applyBorder="1" applyAlignment="1">
      <alignment horizontal="center" vertical="center" wrapText="1"/>
    </xf>
    <xf numFmtId="0" fontId="4" fillId="24" borderId="58" xfId="48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10" xfId="48" applyNumberFormat="1" applyFont="1" applyBorder="1" applyAlignment="1">
      <alignment horizontal="center" vertical="center"/>
    </xf>
    <xf numFmtId="0" fontId="4" fillId="0" borderId="68" xfId="48" applyNumberFormat="1" applyFont="1" applyBorder="1" applyAlignment="1">
      <alignment horizontal="center" vertical="center"/>
    </xf>
    <xf numFmtId="0" fontId="4" fillId="0" borderId="41" xfId="48" applyNumberFormat="1" applyFont="1" applyFill="1" applyBorder="1" applyAlignment="1">
      <alignment horizontal="center" vertical="center"/>
    </xf>
    <xf numFmtId="0" fontId="4" fillId="0" borderId="42" xfId="48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wrapText="1"/>
    </xf>
    <xf numFmtId="41" fontId="6" fillId="0" borderId="35" xfId="48" applyFont="1" applyFill="1" applyBorder="1" applyAlignment="1">
      <alignment horizontal="right" vertical="center"/>
    </xf>
    <xf numFmtId="0" fontId="4" fillId="0" borderId="69" xfId="0" applyNumberFormat="1" applyFont="1" applyBorder="1" applyAlignment="1">
      <alignment horizontal="center" vertical="center"/>
    </xf>
    <xf numFmtId="0" fontId="4" fillId="25" borderId="54" xfId="0" applyNumberFormat="1" applyFont="1" applyFill="1" applyBorder="1" applyAlignment="1">
      <alignment horizontal="center" vertical="center" shrinkToFit="1"/>
    </xf>
    <xf numFmtId="0" fontId="4" fillId="25" borderId="51" xfId="0" applyNumberFormat="1" applyFont="1" applyFill="1" applyBorder="1" applyAlignment="1">
      <alignment horizontal="center" vertical="center" shrinkToFit="1"/>
    </xf>
    <xf numFmtId="41" fontId="4" fillId="0" borderId="70" xfId="48" applyFont="1" applyFill="1" applyBorder="1" applyAlignment="1">
      <alignment horizontal="right" vertical="center"/>
    </xf>
    <xf numFmtId="0" fontId="4" fillId="0" borderId="39" xfId="0" applyNumberFormat="1" applyFont="1" applyBorder="1" applyAlignment="1">
      <alignment horizontal="center" vertical="center" shrinkToFit="1"/>
    </xf>
    <xf numFmtId="0" fontId="4" fillId="25" borderId="68" xfId="0" applyNumberFormat="1" applyFont="1" applyFill="1" applyBorder="1" applyAlignment="1">
      <alignment horizontal="center" vertical="center"/>
    </xf>
    <xf numFmtId="41" fontId="4" fillId="25" borderId="52" xfId="48" applyFont="1" applyFill="1" applyBorder="1" applyAlignment="1">
      <alignment vertical="center"/>
    </xf>
    <xf numFmtId="0" fontId="4" fillId="25" borderId="19" xfId="0" applyNumberFormat="1" applyFont="1" applyFill="1" applyBorder="1" applyAlignment="1">
      <alignment horizontal="center" vertical="center" shrinkToFit="1"/>
    </xf>
    <xf numFmtId="0" fontId="4" fillId="0" borderId="65" xfId="48" applyNumberFormat="1" applyFont="1" applyBorder="1" applyAlignment="1">
      <alignment horizontal="center" vertical="center" wrapText="1"/>
    </xf>
    <xf numFmtId="41" fontId="6" fillId="0" borderId="71" xfId="48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54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41" fontId="4" fillId="0" borderId="12" xfId="48" applyFont="1" applyBorder="1" applyAlignment="1">
      <alignment vertical="center"/>
    </xf>
    <xf numFmtId="41" fontId="25" fillId="0" borderId="34" xfId="48" applyFont="1" applyBorder="1" applyAlignment="1">
      <alignment horizontal="center" vertical="center"/>
    </xf>
    <xf numFmtId="41" fontId="25" fillId="24" borderId="12" xfId="48" applyFont="1" applyFill="1" applyBorder="1" applyAlignment="1">
      <alignment horizontal="center" vertical="center"/>
    </xf>
    <xf numFmtId="41" fontId="25" fillId="0" borderId="26" xfId="48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24" borderId="73" xfId="0" applyNumberFormat="1" applyFont="1" applyFill="1" applyBorder="1" applyAlignment="1">
      <alignment horizontal="center" vertical="center"/>
    </xf>
    <xf numFmtId="41" fontId="4" fillId="24" borderId="16" xfId="48" applyFont="1" applyFill="1" applyBorder="1" applyAlignment="1">
      <alignment vertical="center"/>
    </xf>
    <xf numFmtId="41" fontId="6" fillId="24" borderId="74" xfId="48" applyFont="1" applyFill="1" applyBorder="1" applyAlignment="1">
      <alignment horizontal="right" vertical="center"/>
    </xf>
    <xf numFmtId="41" fontId="4" fillId="24" borderId="16" xfId="48" applyFont="1" applyFill="1" applyBorder="1" applyAlignment="1">
      <alignment horizontal="right" vertical="center"/>
    </xf>
    <xf numFmtId="0" fontId="4" fillId="0" borderId="72" xfId="48" applyNumberFormat="1" applyFont="1" applyBorder="1" applyAlignment="1">
      <alignment horizontal="center" vertical="center"/>
    </xf>
    <xf numFmtId="0" fontId="4" fillId="24" borderId="73" xfId="48" applyNumberFormat="1" applyFont="1" applyFill="1" applyBorder="1" applyAlignment="1">
      <alignment horizontal="center" vertical="center"/>
    </xf>
    <xf numFmtId="41" fontId="4" fillId="24" borderId="75" xfId="48" applyFont="1" applyFill="1" applyBorder="1" applyAlignment="1">
      <alignment vertical="center"/>
    </xf>
    <xf numFmtId="41" fontId="6" fillId="24" borderId="42" xfId="48" applyFont="1" applyFill="1" applyBorder="1" applyAlignment="1">
      <alignment horizontal="right" vertical="center"/>
    </xf>
    <xf numFmtId="0" fontId="4" fillId="0" borderId="76" xfId="0" applyNumberFormat="1" applyFont="1" applyBorder="1" applyAlignment="1">
      <alignment vertical="top"/>
    </xf>
    <xf numFmtId="0" fontId="4" fillId="0" borderId="77" xfId="0" applyNumberFormat="1" applyFont="1" applyBorder="1" applyAlignment="1">
      <alignment horizontal="center" vertical="center" wrapText="1"/>
    </xf>
    <xf numFmtId="41" fontId="4" fillId="0" borderId="78" xfId="48" applyFont="1" applyBorder="1" applyAlignment="1">
      <alignment vertical="center"/>
    </xf>
    <xf numFmtId="41" fontId="6" fillId="0" borderId="79" xfId="48" applyFont="1" applyFill="1" applyBorder="1" applyAlignment="1">
      <alignment horizontal="right" vertical="center"/>
    </xf>
    <xf numFmtId="41" fontId="4" fillId="0" borderId="78" xfId="48" applyFont="1" applyFill="1" applyBorder="1" applyAlignment="1">
      <alignment horizontal="right" vertical="center"/>
    </xf>
    <xf numFmtId="0" fontId="4" fillId="0" borderId="69" xfId="48" applyNumberFormat="1" applyFont="1" applyBorder="1" applyAlignment="1">
      <alignment vertical="center"/>
    </xf>
    <xf numFmtId="0" fontId="4" fillId="0" borderId="80" xfId="0" applyNumberFormat="1" applyFont="1" applyBorder="1" applyAlignment="1">
      <alignment/>
    </xf>
    <xf numFmtId="0" fontId="4" fillId="0" borderId="81" xfId="48" applyNumberFormat="1" applyFont="1" applyBorder="1" applyAlignment="1">
      <alignment horizontal="center" vertical="center"/>
    </xf>
    <xf numFmtId="41" fontId="4" fillId="25" borderId="82" xfId="48" applyFont="1" applyFill="1" applyBorder="1" applyAlignment="1">
      <alignment vertical="center"/>
    </xf>
    <xf numFmtId="41" fontId="6" fillId="0" borderId="83" xfId="48" applyFont="1" applyFill="1" applyBorder="1" applyAlignment="1">
      <alignment horizontal="right" vertical="center"/>
    </xf>
    <xf numFmtId="41" fontId="4" fillId="0" borderId="84" xfId="48" applyFont="1" applyFill="1" applyBorder="1" applyAlignment="1">
      <alignment horizontal="right" vertical="center"/>
    </xf>
    <xf numFmtId="0" fontId="4" fillId="0" borderId="85" xfId="0" applyFont="1" applyBorder="1" applyAlignment="1">
      <alignment horizontal="center" vertical="center"/>
    </xf>
    <xf numFmtId="41" fontId="25" fillId="24" borderId="29" xfId="48" applyFont="1" applyFill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41" fontId="25" fillId="24" borderId="20" xfId="48" applyFont="1" applyFill="1" applyBorder="1" applyAlignment="1">
      <alignment vertical="center"/>
    </xf>
    <xf numFmtId="0" fontId="4" fillId="0" borderId="86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80" xfId="0" applyNumberFormat="1" applyFont="1" applyBorder="1" applyAlignment="1">
      <alignment horizontal="center" vertical="center"/>
    </xf>
    <xf numFmtId="0" fontId="4" fillId="0" borderId="91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92" xfId="0" applyNumberFormat="1" applyFont="1" applyBorder="1" applyAlignment="1">
      <alignment horizontal="center" vertical="center"/>
    </xf>
    <xf numFmtId="0" fontId="4" fillId="0" borderId="93" xfId="0" applyNumberFormat="1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4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4" fillId="24" borderId="49" xfId="48" applyNumberFormat="1" applyFont="1" applyFill="1" applyBorder="1" applyAlignment="1">
      <alignment horizontal="center" vertical="center"/>
    </xf>
    <xf numFmtId="0" fontId="4" fillId="24" borderId="98" xfId="48" applyNumberFormat="1" applyFont="1" applyFill="1" applyBorder="1" applyAlignment="1">
      <alignment horizontal="center" vertical="center"/>
    </xf>
    <xf numFmtId="0" fontId="4" fillId="24" borderId="99" xfId="48" applyNumberFormat="1" applyFont="1" applyFill="1" applyBorder="1" applyAlignment="1">
      <alignment horizontal="center" vertical="center"/>
    </xf>
    <xf numFmtId="0" fontId="4" fillId="24" borderId="100" xfId="0" applyNumberFormat="1" applyFont="1" applyFill="1" applyBorder="1" applyAlignment="1">
      <alignment horizontal="center" vertical="center"/>
    </xf>
    <xf numFmtId="0" fontId="4" fillId="24" borderId="101" xfId="0" applyNumberFormat="1" applyFont="1" applyFill="1" applyBorder="1" applyAlignment="1">
      <alignment horizontal="center" vertical="center"/>
    </xf>
    <xf numFmtId="0" fontId="4" fillId="24" borderId="20" xfId="0" applyNumberFormat="1" applyFont="1" applyFill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통화 [0] 2" xfId="64"/>
    <cellStyle name="통화 [0]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96"/>
  <sheetViews>
    <sheetView showGridLines="0" tabSelected="1" view="pageBreakPreview" zoomScale="90" zoomScaleNormal="70" zoomScaleSheetLayoutView="90" zoomScalePageLayoutView="0" workbookViewId="0" topLeftCell="A1">
      <selection activeCell="P14" sqref="P14"/>
    </sheetView>
  </sheetViews>
  <sheetFormatPr defaultColWidth="8.88671875" defaultRowHeight="13.5"/>
  <cols>
    <col min="1" max="2" width="9.10546875" style="80" customWidth="1"/>
    <col min="3" max="3" width="12.3359375" style="80" customWidth="1"/>
    <col min="4" max="5" width="8.99609375" style="1" customWidth="1"/>
    <col min="6" max="6" width="8.10546875" style="1" customWidth="1"/>
    <col min="7" max="7" width="6.77734375" style="1" customWidth="1"/>
    <col min="8" max="9" width="9.10546875" style="80" customWidth="1"/>
    <col min="10" max="10" width="12.3359375" style="80" customWidth="1"/>
    <col min="11" max="12" width="8.99609375" style="1" customWidth="1"/>
    <col min="13" max="13" width="8.10546875" style="1" customWidth="1"/>
    <col min="14" max="14" width="6.77734375" style="1" customWidth="1"/>
    <col min="15" max="15" width="14.21484375" style="1" customWidth="1"/>
    <col min="16" max="16384" width="8.88671875" style="1" customWidth="1"/>
  </cols>
  <sheetData>
    <row r="1" spans="1:10" ht="24.75" customHeight="1">
      <c r="A1" s="178" t="s">
        <v>57</v>
      </c>
      <c r="B1" s="178"/>
      <c r="C1" s="178"/>
      <c r="J1" s="145"/>
    </row>
    <row r="2" spans="10:14" ht="24.75" customHeight="1" thickBot="1">
      <c r="J2" s="145"/>
      <c r="M2" s="179" t="s">
        <v>0</v>
      </c>
      <c r="N2" s="179"/>
    </row>
    <row r="3" spans="1:14" s="26" customFormat="1" ht="21" customHeight="1" thickBot="1">
      <c r="A3" s="193" t="s">
        <v>21</v>
      </c>
      <c r="B3" s="194"/>
      <c r="C3" s="194"/>
      <c r="D3" s="194"/>
      <c r="E3" s="194"/>
      <c r="F3" s="194"/>
      <c r="G3" s="195"/>
      <c r="H3" s="193" t="s">
        <v>22</v>
      </c>
      <c r="I3" s="194"/>
      <c r="J3" s="194"/>
      <c r="K3" s="194"/>
      <c r="L3" s="194"/>
      <c r="M3" s="194"/>
      <c r="N3" s="195"/>
    </row>
    <row r="4" spans="1:14" ht="21" customHeight="1">
      <c r="A4" s="202" t="s">
        <v>1</v>
      </c>
      <c r="B4" s="184" t="s">
        <v>2</v>
      </c>
      <c r="C4" s="204" t="s">
        <v>3</v>
      </c>
      <c r="D4" s="180" t="s">
        <v>58</v>
      </c>
      <c r="E4" s="182" t="s">
        <v>59</v>
      </c>
      <c r="F4" s="190" t="s">
        <v>4</v>
      </c>
      <c r="G4" s="187"/>
      <c r="H4" s="191" t="s">
        <v>1</v>
      </c>
      <c r="I4" s="184" t="s">
        <v>2</v>
      </c>
      <c r="J4" s="188" t="s">
        <v>3</v>
      </c>
      <c r="K4" s="180" t="s">
        <v>58</v>
      </c>
      <c r="L4" s="182" t="s">
        <v>59</v>
      </c>
      <c r="M4" s="186" t="s">
        <v>4</v>
      </c>
      <c r="N4" s="187"/>
    </row>
    <row r="5" spans="1:14" ht="21" customHeight="1" thickBot="1">
      <c r="A5" s="203"/>
      <c r="B5" s="185"/>
      <c r="C5" s="205"/>
      <c r="D5" s="181"/>
      <c r="E5" s="183"/>
      <c r="F5" s="172" t="s">
        <v>5</v>
      </c>
      <c r="G5" s="177" t="s">
        <v>6</v>
      </c>
      <c r="H5" s="192"/>
      <c r="I5" s="185"/>
      <c r="J5" s="189"/>
      <c r="K5" s="181"/>
      <c r="L5" s="183"/>
      <c r="M5" s="175" t="s">
        <v>5</v>
      </c>
      <c r="N5" s="174" t="s">
        <v>6</v>
      </c>
    </row>
    <row r="6" spans="1:15" ht="25.5" customHeight="1">
      <c r="A6" s="199" t="s">
        <v>23</v>
      </c>
      <c r="B6" s="200"/>
      <c r="C6" s="201"/>
      <c r="D6" s="176">
        <f>SUM(D7+D9+D11+D14+D17+D19+D21+D23)</f>
        <v>2225364</v>
      </c>
      <c r="E6" s="176">
        <f>E7+E9+E11+E14+E17+E19+E21+E23</f>
        <v>1917166</v>
      </c>
      <c r="F6" s="55">
        <f aca="true" t="shared" si="0" ref="F6:F20">E6-D6</f>
        <v>-308198</v>
      </c>
      <c r="G6" s="56">
        <f>ROUND(F6/D6*100,0)</f>
        <v>-14</v>
      </c>
      <c r="H6" s="196" t="s">
        <v>23</v>
      </c>
      <c r="I6" s="197"/>
      <c r="J6" s="198"/>
      <c r="K6" s="173">
        <v>2225364</v>
      </c>
      <c r="L6" s="173">
        <f>L7+L9+L13+L19+L23+L25+L27+L29+L31+L34+L36+1</f>
        <v>1917166</v>
      </c>
      <c r="M6" s="55">
        <f>L6-K6</f>
        <v>-308198</v>
      </c>
      <c r="N6" s="56">
        <f aca="true" t="shared" si="1" ref="N6:N11">ROUND(M6/K6*100,0)</f>
        <v>-14</v>
      </c>
      <c r="O6" s="8"/>
    </row>
    <row r="7" spans="1:15" ht="25.5" customHeight="1">
      <c r="A7" s="81" t="s">
        <v>24</v>
      </c>
      <c r="B7" s="82" t="s">
        <v>25</v>
      </c>
      <c r="C7" s="83" t="s">
        <v>26</v>
      </c>
      <c r="D7" s="52">
        <f>SUM(D8)</f>
        <v>241145</v>
      </c>
      <c r="E7" s="52">
        <f>E8</f>
        <v>156125</v>
      </c>
      <c r="F7" s="36">
        <f t="shared" si="0"/>
        <v>-85020</v>
      </c>
      <c r="G7" s="6">
        <f>SUM(G8)</f>
        <v>-35</v>
      </c>
      <c r="H7" s="103" t="s">
        <v>27</v>
      </c>
      <c r="I7" s="104" t="s">
        <v>28</v>
      </c>
      <c r="J7" s="105" t="s">
        <v>26</v>
      </c>
      <c r="K7" s="62">
        <f>SUM(K8:K8)</f>
        <v>1251268</v>
      </c>
      <c r="L7" s="62">
        <f>L8</f>
        <v>1140851</v>
      </c>
      <c r="M7" s="36">
        <f>L7-K7</f>
        <v>-110417</v>
      </c>
      <c r="N7" s="4">
        <f t="shared" si="1"/>
        <v>-9</v>
      </c>
      <c r="O7" s="8"/>
    </row>
    <row r="8" spans="1:15" ht="25.5" customHeight="1">
      <c r="A8" s="84"/>
      <c r="B8" s="85"/>
      <c r="C8" s="86" t="s">
        <v>15</v>
      </c>
      <c r="D8" s="53">
        <v>241145</v>
      </c>
      <c r="E8" s="53">
        <v>156125</v>
      </c>
      <c r="F8" s="51">
        <f t="shared" si="0"/>
        <v>-85020</v>
      </c>
      <c r="G8" s="14">
        <f>ROUND(F8/D8*100,0)</f>
        <v>-35</v>
      </c>
      <c r="H8" s="106"/>
      <c r="I8" s="107"/>
      <c r="J8" s="108" t="s">
        <v>28</v>
      </c>
      <c r="K8" s="151">
        <v>1251268</v>
      </c>
      <c r="L8" s="151">
        <v>1140851</v>
      </c>
      <c r="M8" s="47">
        <f>SUM(L8-K8)</f>
        <v>-110417</v>
      </c>
      <c r="N8" s="58">
        <f t="shared" si="1"/>
        <v>-9</v>
      </c>
      <c r="O8" s="8"/>
    </row>
    <row r="9" spans="1:14" ht="25.5" customHeight="1">
      <c r="A9" s="23" t="s">
        <v>17</v>
      </c>
      <c r="B9" s="87" t="s">
        <v>17</v>
      </c>
      <c r="C9" s="83" t="s">
        <v>26</v>
      </c>
      <c r="D9" s="46">
        <f>SUM(D10)</f>
        <v>500</v>
      </c>
      <c r="E9" s="46">
        <f>E10</f>
        <v>300</v>
      </c>
      <c r="F9" s="36">
        <f t="shared" si="0"/>
        <v>-200</v>
      </c>
      <c r="G9" s="6">
        <f>ROUND(F9/D9*100,0)</f>
        <v>-40</v>
      </c>
      <c r="H9" s="109"/>
      <c r="I9" s="18" t="s">
        <v>19</v>
      </c>
      <c r="J9" s="105" t="s">
        <v>26</v>
      </c>
      <c r="K9" s="28">
        <f>SUM(K10:K12)</f>
        <v>13200</v>
      </c>
      <c r="L9" s="28">
        <v>12600</v>
      </c>
      <c r="M9" s="49">
        <f aca="true" t="shared" si="2" ref="M9:M32">L9-K9</f>
        <v>-600</v>
      </c>
      <c r="N9" s="6">
        <f t="shared" si="1"/>
        <v>-5</v>
      </c>
    </row>
    <row r="10" spans="1:14" ht="25.5" customHeight="1">
      <c r="A10" s="84"/>
      <c r="B10" s="88"/>
      <c r="C10" s="86" t="s">
        <v>17</v>
      </c>
      <c r="D10" s="10">
        <v>500</v>
      </c>
      <c r="E10" s="10">
        <v>300</v>
      </c>
      <c r="F10" s="68">
        <f t="shared" si="0"/>
        <v>-200</v>
      </c>
      <c r="G10" s="69">
        <f>ROUND(F10/D10*100,0)</f>
        <v>-40</v>
      </c>
      <c r="H10" s="109"/>
      <c r="I10" s="107"/>
      <c r="J10" s="110" t="s">
        <v>29</v>
      </c>
      <c r="K10" s="29">
        <v>3600</v>
      </c>
      <c r="L10" s="29">
        <v>5000</v>
      </c>
      <c r="M10" s="65">
        <f t="shared" si="2"/>
        <v>1400</v>
      </c>
      <c r="N10" s="45">
        <f t="shared" si="1"/>
        <v>39</v>
      </c>
    </row>
    <row r="11" spans="1:14" ht="25.5" customHeight="1">
      <c r="A11" s="89" t="s">
        <v>7</v>
      </c>
      <c r="B11" s="90" t="s">
        <v>7</v>
      </c>
      <c r="C11" s="91" t="s">
        <v>26</v>
      </c>
      <c r="D11" s="48">
        <f>SUM(D12:D13)</f>
        <v>469584</v>
      </c>
      <c r="E11" s="48">
        <f>SUM(E12:E13)</f>
        <v>469811</v>
      </c>
      <c r="F11" s="36">
        <f t="shared" si="0"/>
        <v>227</v>
      </c>
      <c r="G11" s="6">
        <f>ROUND(F11/D11*100,0)</f>
        <v>0</v>
      </c>
      <c r="H11" s="109"/>
      <c r="I11" s="107"/>
      <c r="J11" s="86" t="s">
        <v>31</v>
      </c>
      <c r="K11" s="33">
        <v>3600</v>
      </c>
      <c r="L11" s="33">
        <v>3600</v>
      </c>
      <c r="M11" s="70">
        <f t="shared" si="2"/>
        <v>0</v>
      </c>
      <c r="N11" s="44">
        <f t="shared" si="1"/>
        <v>0</v>
      </c>
    </row>
    <row r="12" spans="1:15" ht="26.25" customHeight="1">
      <c r="A12" s="89"/>
      <c r="B12" s="142"/>
      <c r="C12" s="92" t="s">
        <v>18</v>
      </c>
      <c r="D12" s="50">
        <v>467984</v>
      </c>
      <c r="E12" s="50">
        <v>469811</v>
      </c>
      <c r="F12" s="134">
        <f t="shared" si="0"/>
        <v>1827</v>
      </c>
      <c r="G12" s="45">
        <f>ROUND(F12/D12*100,0)</f>
        <v>0</v>
      </c>
      <c r="H12" s="109"/>
      <c r="I12" s="107"/>
      <c r="J12" s="111" t="s">
        <v>30</v>
      </c>
      <c r="K12" s="31">
        <v>6000</v>
      </c>
      <c r="L12" s="31">
        <v>4000</v>
      </c>
      <c r="M12" s="71">
        <f t="shared" si="2"/>
        <v>-2000</v>
      </c>
      <c r="N12" s="44">
        <f>ROUND(M12/K12*100,0)</f>
        <v>-33</v>
      </c>
      <c r="O12" s="8"/>
    </row>
    <row r="13" spans="1:15" s="2" customFormat="1" ht="25.5" customHeight="1">
      <c r="A13" s="136"/>
      <c r="B13" s="137"/>
      <c r="C13" s="140" t="s">
        <v>56</v>
      </c>
      <c r="D13" s="141">
        <v>1600</v>
      </c>
      <c r="E13" s="141">
        <v>0</v>
      </c>
      <c r="F13" s="77">
        <f t="shared" si="0"/>
        <v>-1600</v>
      </c>
      <c r="G13" s="79">
        <v>100</v>
      </c>
      <c r="H13" s="106"/>
      <c r="I13" s="112" t="s">
        <v>32</v>
      </c>
      <c r="J13" s="105" t="s">
        <v>26</v>
      </c>
      <c r="K13" s="28">
        <f>SUM(K14:K18)</f>
        <v>167890</v>
      </c>
      <c r="L13" s="28">
        <f>SUM(L14:L18)</f>
        <v>129964</v>
      </c>
      <c r="M13" s="36">
        <f t="shared" si="2"/>
        <v>-37926</v>
      </c>
      <c r="N13" s="6">
        <f aca="true" t="shared" si="3" ref="N13:N32">ROUND(M13/K13*100,0)</f>
        <v>-23</v>
      </c>
      <c r="O13" s="9"/>
    </row>
    <row r="14" spans="1:14" ht="26.25" customHeight="1">
      <c r="A14" s="81" t="s">
        <v>8</v>
      </c>
      <c r="B14" s="133" t="s">
        <v>8</v>
      </c>
      <c r="C14" s="83" t="s">
        <v>26</v>
      </c>
      <c r="D14" s="52">
        <f>SUM(D15:D16)</f>
        <v>52200</v>
      </c>
      <c r="E14" s="52">
        <f>SUM(E15:E16)</f>
        <v>29100</v>
      </c>
      <c r="F14" s="36">
        <f t="shared" si="0"/>
        <v>-23100</v>
      </c>
      <c r="G14" s="6">
        <f>ROUND(F14/D14*100,0)</f>
        <v>-44</v>
      </c>
      <c r="H14" s="106"/>
      <c r="I14" s="107"/>
      <c r="J14" s="108" t="s">
        <v>33</v>
      </c>
      <c r="K14" s="25">
        <v>3600</v>
      </c>
      <c r="L14" s="25">
        <v>700</v>
      </c>
      <c r="M14" s="68">
        <f t="shared" si="2"/>
        <v>-2900</v>
      </c>
      <c r="N14" s="69">
        <f t="shared" si="3"/>
        <v>-81</v>
      </c>
    </row>
    <row r="15" spans="1:14" ht="27" customHeight="1">
      <c r="A15" s="24"/>
      <c r="B15" s="93"/>
      <c r="C15" s="94" t="s">
        <v>9</v>
      </c>
      <c r="D15" s="76">
        <v>2200</v>
      </c>
      <c r="E15" s="76">
        <v>2200</v>
      </c>
      <c r="F15" s="65">
        <f t="shared" si="0"/>
        <v>0</v>
      </c>
      <c r="G15" s="7">
        <f>ROUND(F15/D15*100,0)</f>
        <v>0</v>
      </c>
      <c r="H15" s="106"/>
      <c r="I15" s="107"/>
      <c r="J15" s="113" t="s">
        <v>35</v>
      </c>
      <c r="K15" s="30">
        <v>36960</v>
      </c>
      <c r="L15" s="30">
        <v>28719</v>
      </c>
      <c r="M15" s="70">
        <f t="shared" si="2"/>
        <v>-8241</v>
      </c>
      <c r="N15" s="44">
        <f t="shared" si="3"/>
        <v>-22</v>
      </c>
    </row>
    <row r="16" spans="1:14" ht="25.5" customHeight="1">
      <c r="A16" s="84"/>
      <c r="B16" s="88"/>
      <c r="C16" s="95" t="s">
        <v>34</v>
      </c>
      <c r="D16" s="53">
        <v>50000</v>
      </c>
      <c r="E16" s="53">
        <v>26900</v>
      </c>
      <c r="F16" s="77">
        <f t="shared" si="0"/>
        <v>-23100</v>
      </c>
      <c r="G16" s="79">
        <f>ROUND(F16/D16*100,0)</f>
        <v>-46</v>
      </c>
      <c r="H16" s="106"/>
      <c r="I16" s="107"/>
      <c r="J16" s="114" t="s">
        <v>37</v>
      </c>
      <c r="K16" s="30">
        <v>69146</v>
      </c>
      <c r="L16" s="30">
        <v>53061</v>
      </c>
      <c r="M16" s="70">
        <f t="shared" si="2"/>
        <v>-16085</v>
      </c>
      <c r="N16" s="44">
        <f t="shared" si="3"/>
        <v>-23</v>
      </c>
    </row>
    <row r="17" spans="1:14" ht="27" customHeight="1">
      <c r="A17" s="81" t="s">
        <v>36</v>
      </c>
      <c r="B17" s="82" t="s">
        <v>36</v>
      </c>
      <c r="C17" s="83" t="s">
        <v>26</v>
      </c>
      <c r="D17" s="150">
        <f>SUM(D18)</f>
        <v>1275617</v>
      </c>
      <c r="E17" s="150">
        <f>E18</f>
        <v>1100614</v>
      </c>
      <c r="F17" s="36">
        <f t="shared" si="0"/>
        <v>-175003</v>
      </c>
      <c r="G17" s="6">
        <f>SUM(G18)</f>
        <v>-14</v>
      </c>
      <c r="H17" s="106"/>
      <c r="I17" s="107"/>
      <c r="J17" s="114" t="s">
        <v>39</v>
      </c>
      <c r="K17" s="30">
        <v>35184</v>
      </c>
      <c r="L17" s="30">
        <v>28484</v>
      </c>
      <c r="M17" s="70">
        <f t="shared" si="2"/>
        <v>-6700</v>
      </c>
      <c r="N17" s="44">
        <f t="shared" si="3"/>
        <v>-19</v>
      </c>
    </row>
    <row r="18" spans="1:14" ht="25.5" customHeight="1">
      <c r="A18" s="84"/>
      <c r="B18" s="88"/>
      <c r="C18" s="96" t="s">
        <v>38</v>
      </c>
      <c r="D18" s="149">
        <v>1275617</v>
      </c>
      <c r="E18" s="149">
        <v>1100614</v>
      </c>
      <c r="F18" s="65">
        <f t="shared" si="0"/>
        <v>-175003</v>
      </c>
      <c r="G18" s="7">
        <f>ROUND(F18/D18*100,0)</f>
        <v>-14</v>
      </c>
      <c r="H18" s="115"/>
      <c r="I18" s="78"/>
      <c r="J18" s="116" t="s">
        <v>40</v>
      </c>
      <c r="K18" s="31">
        <v>23000</v>
      </c>
      <c r="L18" s="31">
        <v>19000</v>
      </c>
      <c r="M18" s="59">
        <f>L18-K18</f>
        <v>-4000</v>
      </c>
      <c r="N18" s="20">
        <f t="shared" si="3"/>
        <v>-17</v>
      </c>
    </row>
    <row r="19" spans="1:14" ht="25.5" customHeight="1">
      <c r="A19" s="23" t="s">
        <v>10</v>
      </c>
      <c r="B19" s="16" t="s">
        <v>10</v>
      </c>
      <c r="C19" s="83" t="s">
        <v>26</v>
      </c>
      <c r="D19" s="52">
        <f>SUM(D20)</f>
        <v>90000</v>
      </c>
      <c r="E19" s="52">
        <f>E20</f>
        <v>60768</v>
      </c>
      <c r="F19" s="36">
        <f t="shared" si="0"/>
        <v>-29232</v>
      </c>
      <c r="G19" s="6">
        <f>SUM(G20)</f>
        <v>-32</v>
      </c>
      <c r="H19" s="54" t="s">
        <v>41</v>
      </c>
      <c r="I19" s="117" t="s">
        <v>42</v>
      </c>
      <c r="J19" s="118" t="s">
        <v>43</v>
      </c>
      <c r="K19" s="32">
        <f>SUM(K20:K22)</f>
        <v>276393</v>
      </c>
      <c r="L19" s="32">
        <f>SUM(L20:L22)</f>
        <v>205023</v>
      </c>
      <c r="M19" s="55">
        <f t="shared" si="2"/>
        <v>-71370</v>
      </c>
      <c r="N19" s="56">
        <f t="shared" si="3"/>
        <v>-26</v>
      </c>
    </row>
    <row r="20" spans="1:14" ht="25.5" customHeight="1">
      <c r="A20" s="84"/>
      <c r="B20" s="85"/>
      <c r="C20" s="86" t="s">
        <v>11</v>
      </c>
      <c r="D20" s="53">
        <v>90000</v>
      </c>
      <c r="E20" s="53">
        <v>60768</v>
      </c>
      <c r="F20" s="59">
        <f t="shared" si="0"/>
        <v>-29232</v>
      </c>
      <c r="G20" s="7">
        <f>ROUND(F20/D20*100,0)</f>
        <v>-32</v>
      </c>
      <c r="H20" s="119"/>
      <c r="I20" s="107"/>
      <c r="J20" s="120" t="s">
        <v>42</v>
      </c>
      <c r="K20" s="25">
        <v>120000</v>
      </c>
      <c r="L20" s="25">
        <v>77278</v>
      </c>
      <c r="M20" s="67">
        <f t="shared" si="2"/>
        <v>-42722</v>
      </c>
      <c r="N20" s="43">
        <f t="shared" si="3"/>
        <v>-36</v>
      </c>
    </row>
    <row r="21" spans="1:14" ht="27" customHeight="1">
      <c r="A21" s="23" t="s">
        <v>12</v>
      </c>
      <c r="B21" s="16" t="s">
        <v>12</v>
      </c>
      <c r="C21" s="83" t="s">
        <v>26</v>
      </c>
      <c r="D21" s="46">
        <f>SUM(D22)</f>
        <v>92898</v>
      </c>
      <c r="E21" s="46">
        <f>E22</f>
        <v>92898</v>
      </c>
      <c r="F21" s="5">
        <f>F22</f>
        <v>0</v>
      </c>
      <c r="G21" s="52">
        <f>G22</f>
        <v>0</v>
      </c>
      <c r="H21" s="119"/>
      <c r="I21" s="121"/>
      <c r="J21" s="114" t="s">
        <v>45</v>
      </c>
      <c r="K21" s="30">
        <v>120000</v>
      </c>
      <c r="L21" s="30">
        <v>100652</v>
      </c>
      <c r="M21" s="70">
        <f t="shared" si="2"/>
        <v>-19348</v>
      </c>
      <c r="N21" s="44">
        <f t="shared" si="3"/>
        <v>-16</v>
      </c>
    </row>
    <row r="22" spans="1:14" ht="28.5" customHeight="1">
      <c r="A22" s="84"/>
      <c r="B22" s="88"/>
      <c r="C22" s="147" t="s">
        <v>44</v>
      </c>
      <c r="D22" s="148">
        <v>92898</v>
      </c>
      <c r="E22" s="148">
        <v>92898</v>
      </c>
      <c r="F22" s="51">
        <f>E22-D22</f>
        <v>0</v>
      </c>
      <c r="G22" s="14">
        <f>ROUND(F22/D22*100,0)</f>
        <v>0</v>
      </c>
      <c r="H22" s="146"/>
      <c r="I22" s="78"/>
      <c r="J22" s="143" t="s">
        <v>46</v>
      </c>
      <c r="K22" s="31">
        <v>36393</v>
      </c>
      <c r="L22" s="31">
        <v>27093</v>
      </c>
      <c r="M22" s="144">
        <f t="shared" si="2"/>
        <v>-9300</v>
      </c>
      <c r="N22" s="138">
        <f t="shared" si="3"/>
        <v>-26</v>
      </c>
    </row>
    <row r="23" spans="1:14" ht="25.5" customHeight="1" thickBot="1">
      <c r="A23" s="72" t="s">
        <v>13</v>
      </c>
      <c r="B23" s="152" t="s">
        <v>13</v>
      </c>
      <c r="C23" s="153" t="s">
        <v>26</v>
      </c>
      <c r="D23" s="154">
        <f>SUM(D24:D25)</f>
        <v>3420</v>
      </c>
      <c r="E23" s="154">
        <f>SUM(E24:E25)</f>
        <v>7550</v>
      </c>
      <c r="F23" s="155">
        <f>E23-D23</f>
        <v>4130</v>
      </c>
      <c r="G23" s="156">
        <f>ROUND(F23/D23*100,0)</f>
        <v>121</v>
      </c>
      <c r="H23" s="132" t="s">
        <v>47</v>
      </c>
      <c r="I23" s="157" t="s">
        <v>32</v>
      </c>
      <c r="J23" s="158" t="s">
        <v>26</v>
      </c>
      <c r="K23" s="159">
        <f>SUM(K24)</f>
        <v>249263</v>
      </c>
      <c r="L23" s="159">
        <f>L24</f>
        <v>205932</v>
      </c>
      <c r="M23" s="160">
        <f t="shared" si="2"/>
        <v>-43331</v>
      </c>
      <c r="N23" s="156">
        <f t="shared" si="3"/>
        <v>-17</v>
      </c>
    </row>
    <row r="24" spans="1:14" ht="25.5" customHeight="1">
      <c r="A24" s="135"/>
      <c r="B24" s="161"/>
      <c r="C24" s="162" t="s">
        <v>53</v>
      </c>
      <c r="D24" s="163">
        <v>120</v>
      </c>
      <c r="E24" s="163">
        <v>50</v>
      </c>
      <c r="F24" s="164">
        <f>E24-D24</f>
        <v>-70</v>
      </c>
      <c r="G24" s="165">
        <f>ROUND(F24/D24*100,0)</f>
        <v>-58</v>
      </c>
      <c r="H24" s="166"/>
      <c r="I24" s="167"/>
      <c r="J24" s="168" t="s">
        <v>48</v>
      </c>
      <c r="K24" s="169">
        <v>249263</v>
      </c>
      <c r="L24" s="169">
        <v>205932</v>
      </c>
      <c r="M24" s="170">
        <f t="shared" si="2"/>
        <v>-43331</v>
      </c>
      <c r="N24" s="171">
        <f t="shared" si="3"/>
        <v>-17</v>
      </c>
    </row>
    <row r="25" spans="1:14" ht="25.5" customHeight="1" thickBot="1">
      <c r="A25" s="72"/>
      <c r="B25" s="97"/>
      <c r="C25" s="98" t="s">
        <v>14</v>
      </c>
      <c r="D25" s="13">
        <v>3300</v>
      </c>
      <c r="E25" s="13">
        <v>7500</v>
      </c>
      <c r="F25" s="63">
        <f>E25-D25</f>
        <v>4200</v>
      </c>
      <c r="G25" s="64">
        <f>ROUND(F25/D25*100,0)</f>
        <v>127</v>
      </c>
      <c r="H25" s="122"/>
      <c r="I25" s="57" t="s">
        <v>47</v>
      </c>
      <c r="J25" s="118" t="s">
        <v>26</v>
      </c>
      <c r="K25" s="32">
        <f>SUM(K26)</f>
        <v>44100</v>
      </c>
      <c r="L25" s="32">
        <f>L26</f>
        <v>22647</v>
      </c>
      <c r="M25" s="75">
        <f t="shared" si="2"/>
        <v>-21453</v>
      </c>
      <c r="N25" s="56">
        <f t="shared" si="3"/>
        <v>-49</v>
      </c>
    </row>
    <row r="26" spans="1:14" ht="25.5" customHeight="1">
      <c r="A26" s="99"/>
      <c r="B26" s="100"/>
      <c r="C26" s="40"/>
      <c r="D26" s="3"/>
      <c r="E26" s="3"/>
      <c r="F26" s="66"/>
      <c r="G26" s="43"/>
      <c r="H26" s="123"/>
      <c r="I26" s="124"/>
      <c r="J26" s="125" t="s">
        <v>52</v>
      </c>
      <c r="K26" s="38">
        <v>44100</v>
      </c>
      <c r="L26" s="38">
        <v>22647</v>
      </c>
      <c r="M26" s="51">
        <f t="shared" si="2"/>
        <v>-21453</v>
      </c>
      <c r="N26" s="14">
        <f t="shared" si="3"/>
        <v>-49</v>
      </c>
    </row>
    <row r="27" spans="1:14" ht="25.5" customHeight="1">
      <c r="A27" s="99"/>
      <c r="B27" s="100"/>
      <c r="C27" s="40"/>
      <c r="D27" s="3"/>
      <c r="E27" s="3"/>
      <c r="F27" s="66"/>
      <c r="G27" s="43"/>
      <c r="H27" s="21" t="s">
        <v>54</v>
      </c>
      <c r="I27" s="112" t="s">
        <v>54</v>
      </c>
      <c r="J27" s="118" t="s">
        <v>26</v>
      </c>
      <c r="K27" s="32">
        <f>SUM(K28)</f>
        <v>153000</v>
      </c>
      <c r="L27" s="32">
        <f>L28</f>
        <v>153000</v>
      </c>
      <c r="M27" s="75">
        <f>L27-K27</f>
        <v>0</v>
      </c>
      <c r="N27" s="56">
        <f>ROUND(M27/K27*100,0)</f>
        <v>0</v>
      </c>
    </row>
    <row r="28" spans="1:14" ht="25.5" customHeight="1">
      <c r="A28" s="99"/>
      <c r="B28" s="100"/>
      <c r="C28" s="40"/>
      <c r="D28" s="3"/>
      <c r="E28" s="3"/>
      <c r="F28" s="66"/>
      <c r="G28" s="43"/>
      <c r="H28" s="84"/>
      <c r="I28" s="85"/>
      <c r="J28" s="129" t="s">
        <v>54</v>
      </c>
      <c r="K28" s="39">
        <v>153000</v>
      </c>
      <c r="L28" s="39">
        <v>153000</v>
      </c>
      <c r="M28" s="51">
        <f>L28-K28</f>
        <v>0</v>
      </c>
      <c r="N28" s="14">
        <f>ROUND(M28/K28*100,0)</f>
        <v>0</v>
      </c>
    </row>
    <row r="29" spans="1:14" ht="25.5" customHeight="1">
      <c r="A29" s="99"/>
      <c r="B29" s="100"/>
      <c r="C29" s="40"/>
      <c r="D29" s="3"/>
      <c r="E29" s="3"/>
      <c r="F29" s="66"/>
      <c r="G29" s="43"/>
      <c r="H29" s="21" t="s">
        <v>49</v>
      </c>
      <c r="I29" s="112" t="s">
        <v>49</v>
      </c>
      <c r="J29" s="118" t="s">
        <v>26</v>
      </c>
      <c r="K29" s="32">
        <f>SUM(K30)</f>
        <v>100</v>
      </c>
      <c r="L29" s="32">
        <f>L30</f>
        <v>100</v>
      </c>
      <c r="M29" s="75">
        <f t="shared" si="2"/>
        <v>0</v>
      </c>
      <c r="N29" s="56">
        <f t="shared" si="3"/>
        <v>0</v>
      </c>
    </row>
    <row r="30" spans="1:14" ht="25.5" customHeight="1">
      <c r="A30" s="99"/>
      <c r="B30" s="100"/>
      <c r="C30" s="40"/>
      <c r="D30" s="3"/>
      <c r="E30" s="3"/>
      <c r="F30" s="66"/>
      <c r="G30" s="43"/>
      <c r="H30" s="84"/>
      <c r="I30" s="85"/>
      <c r="J30" s="108" t="s">
        <v>49</v>
      </c>
      <c r="K30" s="34">
        <v>100</v>
      </c>
      <c r="L30" s="34">
        <v>100</v>
      </c>
      <c r="M30" s="59">
        <f t="shared" si="2"/>
        <v>0</v>
      </c>
      <c r="N30" s="14">
        <f t="shared" si="3"/>
        <v>0</v>
      </c>
    </row>
    <row r="31" spans="1:14" ht="25.5" customHeight="1">
      <c r="A31" s="99"/>
      <c r="B31" s="100"/>
      <c r="C31" s="40"/>
      <c r="D31" s="3"/>
      <c r="E31" s="3"/>
      <c r="F31" s="66"/>
      <c r="G31" s="43"/>
      <c r="H31" s="22" t="s">
        <v>50</v>
      </c>
      <c r="I31" s="15" t="s">
        <v>50</v>
      </c>
      <c r="J31" s="126" t="s">
        <v>26</v>
      </c>
      <c r="K31" s="37">
        <f>SUM(K32:K33)</f>
        <v>3869</v>
      </c>
      <c r="L31" s="37">
        <f>SUM(L32:L33)</f>
        <v>3869</v>
      </c>
      <c r="M31" s="36">
        <f t="shared" si="2"/>
        <v>0</v>
      </c>
      <c r="N31" s="6">
        <f t="shared" si="3"/>
        <v>0</v>
      </c>
    </row>
    <row r="32" spans="1:95" s="11" customFormat="1" ht="25.5" customHeight="1" thickBot="1">
      <c r="A32" s="101"/>
      <c r="B32" s="41"/>
      <c r="C32" s="41"/>
      <c r="D32" s="3"/>
      <c r="E32" s="3"/>
      <c r="F32" s="3"/>
      <c r="G32" s="10"/>
      <c r="H32" s="127"/>
      <c r="I32" s="128"/>
      <c r="J32" s="110" t="s">
        <v>50</v>
      </c>
      <c r="K32" s="29">
        <v>2000</v>
      </c>
      <c r="L32" s="29">
        <v>2000</v>
      </c>
      <c r="M32" s="134">
        <f t="shared" si="2"/>
        <v>0</v>
      </c>
      <c r="N32" s="45">
        <f t="shared" si="3"/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14" s="2" customFormat="1" ht="25.5" customHeight="1" thickBot="1">
      <c r="A33" s="101"/>
      <c r="B33" s="41"/>
      <c r="C33" s="41"/>
      <c r="D33" s="3"/>
      <c r="E33" s="3"/>
      <c r="F33" s="3"/>
      <c r="G33" s="10"/>
      <c r="H33" s="127"/>
      <c r="I33" s="139"/>
      <c r="J33" s="143" t="s">
        <v>55</v>
      </c>
      <c r="K33" s="31">
        <v>1869</v>
      </c>
      <c r="L33" s="31">
        <v>1869</v>
      </c>
      <c r="M33" s="144">
        <f>L33-K33</f>
        <v>0</v>
      </c>
      <c r="N33" s="138">
        <f>ROUND(M33/K33*100,0)</f>
        <v>0</v>
      </c>
    </row>
    <row r="34" spans="1:95" s="35" customFormat="1" ht="25.5" customHeight="1">
      <c r="A34" s="101"/>
      <c r="B34" s="41"/>
      <c r="C34" s="41"/>
      <c r="D34" s="3"/>
      <c r="E34" s="3"/>
      <c r="F34" s="3"/>
      <c r="G34" s="10"/>
      <c r="H34" s="23" t="s">
        <v>51</v>
      </c>
      <c r="I34" s="16" t="s">
        <v>9</v>
      </c>
      <c r="J34" s="118" t="s">
        <v>26</v>
      </c>
      <c r="K34" s="32">
        <f>SUM(K35:K35)</f>
        <v>2200</v>
      </c>
      <c r="L34" s="32">
        <f>L35</f>
        <v>2200</v>
      </c>
      <c r="M34" s="55">
        <f>L34-K34</f>
        <v>0</v>
      </c>
      <c r="N34" s="56">
        <f>ROUND(M34/K34*100,0)</f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14" ht="25.5" customHeight="1">
      <c r="A35" s="101"/>
      <c r="B35" s="41"/>
      <c r="C35" s="41"/>
      <c r="D35" s="3"/>
      <c r="E35" s="3"/>
      <c r="F35" s="3"/>
      <c r="G35" s="10"/>
      <c r="H35" s="24"/>
      <c r="I35" s="17"/>
      <c r="J35" s="130" t="s">
        <v>20</v>
      </c>
      <c r="K35" s="27">
        <v>2200</v>
      </c>
      <c r="L35" s="27">
        <v>2200</v>
      </c>
      <c r="M35" s="65">
        <f>L35-K35</f>
        <v>0</v>
      </c>
      <c r="N35" s="45">
        <f>ROUND(M35/K35*100,0)</f>
        <v>0</v>
      </c>
    </row>
    <row r="36" spans="1:14" ht="25.5" customHeight="1">
      <c r="A36" s="101"/>
      <c r="B36" s="41"/>
      <c r="C36" s="41"/>
      <c r="D36" s="3"/>
      <c r="E36" s="3"/>
      <c r="F36" s="3"/>
      <c r="G36" s="10"/>
      <c r="H36" s="24"/>
      <c r="I36" s="18" t="s">
        <v>16</v>
      </c>
      <c r="J36" s="105" t="s">
        <v>26</v>
      </c>
      <c r="K36" s="28">
        <f>SUM(K37:K37)</f>
        <v>64080</v>
      </c>
      <c r="L36" s="28">
        <f>L37</f>
        <v>40979</v>
      </c>
      <c r="M36" s="36">
        <f>L36-K36</f>
        <v>-23101</v>
      </c>
      <c r="N36" s="6">
        <f>ROUND(M36/K36*100,0)</f>
        <v>-36</v>
      </c>
    </row>
    <row r="37" spans="1:14" ht="25.5" customHeight="1" thickBot="1">
      <c r="A37" s="102"/>
      <c r="B37" s="42"/>
      <c r="C37" s="42"/>
      <c r="D37" s="12"/>
      <c r="E37" s="12"/>
      <c r="F37" s="12"/>
      <c r="G37" s="13"/>
      <c r="H37" s="72"/>
      <c r="I37" s="73"/>
      <c r="J37" s="131" t="s">
        <v>20</v>
      </c>
      <c r="K37" s="74">
        <v>64080</v>
      </c>
      <c r="L37" s="74">
        <v>40979</v>
      </c>
      <c r="M37" s="60">
        <f>L37-K37</f>
        <v>-23101</v>
      </c>
      <c r="N37" s="61">
        <f>ROUND(M37/K37*100,0)</f>
        <v>-36</v>
      </c>
    </row>
    <row r="38" spans="11:12" ht="24.75" customHeight="1">
      <c r="K38" s="19"/>
      <c r="L38" s="19"/>
    </row>
    <row r="39" spans="11:12" ht="24.75" customHeight="1">
      <c r="K39" s="19"/>
      <c r="L39" s="19"/>
    </row>
    <row r="40" spans="11:12" ht="24.75" customHeight="1">
      <c r="K40" s="19"/>
      <c r="L40" s="19"/>
    </row>
    <row r="41" spans="11:12" ht="24.75" customHeight="1">
      <c r="K41" s="19"/>
      <c r="L41" s="19"/>
    </row>
    <row r="42" spans="11:12" ht="24.75" customHeight="1">
      <c r="K42" s="19"/>
      <c r="L42" s="19"/>
    </row>
    <row r="43" spans="11:12" ht="24.75" customHeight="1">
      <c r="K43" s="19"/>
      <c r="L43" s="19"/>
    </row>
    <row r="44" spans="11:12" ht="24.75" customHeight="1">
      <c r="K44" s="19"/>
      <c r="L44" s="19"/>
    </row>
    <row r="45" spans="11:12" ht="24.75" customHeight="1">
      <c r="K45" s="19"/>
      <c r="L45" s="19"/>
    </row>
    <row r="46" spans="11:12" ht="24.75" customHeight="1">
      <c r="K46" s="19"/>
      <c r="L46" s="19"/>
    </row>
    <row r="47" spans="11:12" ht="24.75" customHeight="1">
      <c r="K47" s="19"/>
      <c r="L47" s="19"/>
    </row>
    <row r="48" spans="11:12" ht="24.75" customHeight="1">
      <c r="K48" s="19"/>
      <c r="L48" s="19"/>
    </row>
    <row r="49" spans="11:12" ht="24.75" customHeight="1">
      <c r="K49" s="19"/>
      <c r="L49" s="19"/>
    </row>
    <row r="50" spans="11:12" ht="24.75" customHeight="1">
      <c r="K50" s="19"/>
      <c r="L50" s="19"/>
    </row>
    <row r="51" spans="11:12" ht="24.75" customHeight="1">
      <c r="K51" s="19"/>
      <c r="L51" s="19"/>
    </row>
    <row r="52" spans="11:12" ht="24.75" customHeight="1">
      <c r="K52" s="19"/>
      <c r="L52" s="19"/>
    </row>
    <row r="53" spans="11:12" ht="24.75" customHeight="1">
      <c r="K53" s="19"/>
      <c r="L53" s="19"/>
    </row>
    <row r="54" spans="11:12" ht="24.75" customHeight="1">
      <c r="K54" s="19"/>
      <c r="L54" s="19"/>
    </row>
    <row r="55" spans="11:12" ht="24.75" customHeight="1">
      <c r="K55" s="19"/>
      <c r="L55" s="19"/>
    </row>
    <row r="56" spans="11:12" ht="24.75" customHeight="1">
      <c r="K56" s="19"/>
      <c r="L56" s="19"/>
    </row>
    <row r="57" spans="11:12" ht="24.75" customHeight="1">
      <c r="K57" s="19"/>
      <c r="L57" s="19"/>
    </row>
    <row r="58" spans="11:12" ht="24.75" customHeight="1">
      <c r="K58" s="19"/>
      <c r="L58" s="19"/>
    </row>
    <row r="59" spans="11:12" ht="24.75" customHeight="1">
      <c r="K59" s="19"/>
      <c r="L59" s="19"/>
    </row>
    <row r="60" spans="11:12" ht="24.75" customHeight="1">
      <c r="K60" s="19"/>
      <c r="L60" s="19"/>
    </row>
    <row r="61" spans="11:12" ht="24.75" customHeight="1">
      <c r="K61" s="19"/>
      <c r="L61" s="19"/>
    </row>
    <row r="62" spans="11:12" ht="24.75" customHeight="1">
      <c r="K62" s="19"/>
      <c r="L62" s="19"/>
    </row>
    <row r="63" spans="11:12" ht="24.75" customHeight="1">
      <c r="K63" s="19"/>
      <c r="L63" s="19"/>
    </row>
    <row r="64" spans="11:12" ht="24.75" customHeight="1">
      <c r="K64" s="19"/>
      <c r="L64" s="19"/>
    </row>
    <row r="65" spans="11:12" ht="24.75" customHeight="1">
      <c r="K65" s="19"/>
      <c r="L65" s="19"/>
    </row>
    <row r="66" spans="11:12" ht="24.75" customHeight="1">
      <c r="K66" s="19"/>
      <c r="L66" s="19"/>
    </row>
    <row r="67" spans="11:12" ht="24.75" customHeight="1">
      <c r="K67" s="19"/>
      <c r="L67" s="19"/>
    </row>
    <row r="68" spans="11:12" ht="24.75" customHeight="1">
      <c r="K68" s="19"/>
      <c r="L68" s="19"/>
    </row>
    <row r="69" spans="11:12" ht="24.75" customHeight="1">
      <c r="K69" s="19"/>
      <c r="L69" s="19"/>
    </row>
    <row r="70" spans="11:12" ht="24.75" customHeight="1">
      <c r="K70" s="19"/>
      <c r="L70" s="19"/>
    </row>
    <row r="71" spans="11:12" ht="24.75" customHeight="1">
      <c r="K71" s="19"/>
      <c r="L71" s="19"/>
    </row>
    <row r="72" spans="11:12" ht="24.75" customHeight="1">
      <c r="K72" s="19"/>
      <c r="L72" s="19"/>
    </row>
    <row r="73" spans="11:12" ht="24.75" customHeight="1">
      <c r="K73" s="19"/>
      <c r="L73" s="19"/>
    </row>
    <row r="74" spans="11:12" ht="24.75" customHeight="1">
      <c r="K74" s="19"/>
      <c r="L74" s="19"/>
    </row>
    <row r="75" spans="11:12" ht="24.75" customHeight="1">
      <c r="K75" s="19"/>
      <c r="L75" s="19"/>
    </row>
    <row r="76" spans="11:12" ht="24.75" customHeight="1">
      <c r="K76" s="19"/>
      <c r="L76" s="19"/>
    </row>
    <row r="77" spans="11:12" ht="24.75" customHeight="1">
      <c r="K77" s="19"/>
      <c r="L77" s="19"/>
    </row>
    <row r="78" spans="11:12" ht="24.75" customHeight="1">
      <c r="K78" s="19"/>
      <c r="L78" s="19"/>
    </row>
    <row r="79" spans="11:12" ht="24.75" customHeight="1">
      <c r="K79" s="19"/>
      <c r="L79" s="19"/>
    </row>
    <row r="80" spans="11:12" ht="24.75" customHeight="1">
      <c r="K80" s="19"/>
      <c r="L80" s="19"/>
    </row>
    <row r="81" spans="11:12" ht="24.75" customHeight="1">
      <c r="K81" s="19"/>
      <c r="L81" s="19"/>
    </row>
    <row r="82" spans="11:12" ht="24.75" customHeight="1">
      <c r="K82" s="19"/>
      <c r="L82" s="19"/>
    </row>
    <row r="83" spans="11:12" ht="24.75" customHeight="1">
      <c r="K83" s="19"/>
      <c r="L83" s="19"/>
    </row>
    <row r="84" spans="11:12" ht="24.75" customHeight="1">
      <c r="K84" s="19"/>
      <c r="L84" s="19"/>
    </row>
    <row r="85" spans="11:12" ht="24.75" customHeight="1">
      <c r="K85" s="19"/>
      <c r="L85" s="19"/>
    </row>
    <row r="86" spans="11:12" ht="24.75" customHeight="1">
      <c r="K86" s="19"/>
      <c r="L86" s="19"/>
    </row>
    <row r="87" spans="11:12" ht="24.75" customHeight="1">
      <c r="K87" s="19"/>
      <c r="L87" s="19"/>
    </row>
    <row r="88" spans="11:12" ht="24.75" customHeight="1">
      <c r="K88" s="19"/>
      <c r="L88" s="19"/>
    </row>
    <row r="89" spans="11:12" ht="24.75" customHeight="1">
      <c r="K89" s="19"/>
      <c r="L89" s="19"/>
    </row>
    <row r="90" spans="11:12" ht="24.75" customHeight="1">
      <c r="K90" s="19"/>
      <c r="L90" s="19"/>
    </row>
    <row r="91" spans="11:12" ht="24.75" customHeight="1">
      <c r="K91" s="19"/>
      <c r="L91" s="19"/>
    </row>
    <row r="92" spans="11:12" ht="25.5" customHeight="1">
      <c r="K92" s="19"/>
      <c r="L92" s="19"/>
    </row>
    <row r="93" spans="11:12" ht="25.5" customHeight="1">
      <c r="K93" s="19"/>
      <c r="L93" s="19"/>
    </row>
    <row r="94" spans="11:12" ht="25.5" customHeight="1">
      <c r="K94" s="19"/>
      <c r="L94" s="19"/>
    </row>
    <row r="95" spans="11:12" ht="12">
      <c r="K95" s="19"/>
      <c r="L95" s="19"/>
    </row>
    <row r="96" spans="11:12" ht="12">
      <c r="K96" s="19"/>
      <c r="L96" s="19"/>
    </row>
    <row r="97" spans="11:12" ht="12">
      <c r="K97" s="19"/>
      <c r="L97" s="19"/>
    </row>
    <row r="98" spans="11:12" ht="12">
      <c r="K98" s="19"/>
      <c r="L98" s="19"/>
    </row>
    <row r="99" spans="11:12" ht="12">
      <c r="K99" s="19"/>
      <c r="L99" s="19"/>
    </row>
    <row r="100" spans="11:12" ht="12">
      <c r="K100" s="19"/>
      <c r="L100" s="19"/>
    </row>
    <row r="101" spans="11:12" ht="12">
      <c r="K101" s="19"/>
      <c r="L101" s="19"/>
    </row>
    <row r="102" spans="11:12" ht="12">
      <c r="K102" s="19"/>
      <c r="L102" s="19"/>
    </row>
    <row r="103" spans="11:12" ht="12">
      <c r="K103" s="19"/>
      <c r="L103" s="19"/>
    </row>
    <row r="104" spans="11:12" ht="12">
      <c r="K104" s="19"/>
      <c r="L104" s="19"/>
    </row>
    <row r="105" spans="11:12" ht="12">
      <c r="K105" s="19"/>
      <c r="L105" s="19"/>
    </row>
    <row r="106" spans="11:12" ht="12">
      <c r="K106" s="19"/>
      <c r="L106" s="19"/>
    </row>
    <row r="107" spans="11:12" ht="12">
      <c r="K107" s="19"/>
      <c r="L107" s="19"/>
    </row>
    <row r="108" spans="11:12" ht="12">
      <c r="K108" s="19"/>
      <c r="L108" s="19"/>
    </row>
    <row r="109" spans="11:12" ht="12">
      <c r="K109" s="19"/>
      <c r="L109" s="19"/>
    </row>
    <row r="110" spans="11:12" ht="12">
      <c r="K110" s="19"/>
      <c r="L110" s="19"/>
    </row>
    <row r="111" spans="11:12" ht="12">
      <c r="K111" s="19"/>
      <c r="L111" s="19"/>
    </row>
    <row r="112" spans="11:12" ht="12">
      <c r="K112" s="19"/>
      <c r="L112" s="19"/>
    </row>
    <row r="113" spans="11:12" ht="12">
      <c r="K113" s="19"/>
      <c r="L113" s="19"/>
    </row>
    <row r="114" spans="11:12" ht="12">
      <c r="K114" s="19"/>
      <c r="L114" s="19"/>
    </row>
    <row r="115" spans="11:12" ht="12">
      <c r="K115" s="19"/>
      <c r="L115" s="19"/>
    </row>
    <row r="116" spans="11:12" ht="12">
      <c r="K116" s="19"/>
      <c r="L116" s="19"/>
    </row>
    <row r="117" spans="11:12" ht="12">
      <c r="K117" s="19"/>
      <c r="L117" s="19"/>
    </row>
    <row r="118" spans="11:12" ht="12">
      <c r="K118" s="19"/>
      <c r="L118" s="19"/>
    </row>
    <row r="119" spans="11:12" ht="12">
      <c r="K119" s="19"/>
      <c r="L119" s="19"/>
    </row>
    <row r="120" spans="11:12" ht="12">
      <c r="K120" s="19"/>
      <c r="L120" s="19"/>
    </row>
    <row r="121" spans="11:12" ht="12">
      <c r="K121" s="19"/>
      <c r="L121" s="19"/>
    </row>
    <row r="122" spans="11:12" ht="12">
      <c r="K122" s="19"/>
      <c r="L122" s="19"/>
    </row>
    <row r="123" spans="11:12" ht="12">
      <c r="K123" s="19"/>
      <c r="L123" s="19"/>
    </row>
    <row r="124" spans="11:12" ht="12">
      <c r="K124" s="19"/>
      <c r="L124" s="19"/>
    </row>
    <row r="125" spans="11:12" ht="12">
      <c r="K125" s="19"/>
      <c r="L125" s="19"/>
    </row>
    <row r="126" spans="11:12" ht="12">
      <c r="K126" s="19"/>
      <c r="L126" s="19"/>
    </row>
    <row r="127" spans="11:12" ht="12">
      <c r="K127" s="19"/>
      <c r="L127" s="19"/>
    </row>
    <row r="128" spans="11:12" ht="12">
      <c r="K128" s="19"/>
      <c r="L128" s="19"/>
    </row>
    <row r="129" spans="11:12" ht="12">
      <c r="K129" s="19"/>
      <c r="L129" s="19"/>
    </row>
    <row r="130" spans="11:12" ht="12">
      <c r="K130" s="19"/>
      <c r="L130" s="19"/>
    </row>
    <row r="131" spans="11:12" ht="12">
      <c r="K131" s="19"/>
      <c r="L131" s="19"/>
    </row>
    <row r="132" spans="11:12" ht="12">
      <c r="K132" s="19"/>
      <c r="L132" s="19"/>
    </row>
    <row r="133" spans="11:12" ht="12">
      <c r="K133" s="19"/>
      <c r="L133" s="19"/>
    </row>
    <row r="134" spans="11:12" ht="12">
      <c r="K134" s="19"/>
      <c r="L134" s="19"/>
    </row>
    <row r="135" spans="11:12" ht="12">
      <c r="K135" s="19"/>
      <c r="L135" s="19"/>
    </row>
    <row r="136" spans="11:12" ht="12">
      <c r="K136" s="19"/>
      <c r="L136" s="19"/>
    </row>
    <row r="137" spans="11:12" ht="12">
      <c r="K137" s="19"/>
      <c r="L137" s="19"/>
    </row>
    <row r="138" spans="11:12" ht="12">
      <c r="K138" s="19"/>
      <c r="L138" s="19"/>
    </row>
    <row r="139" spans="11:12" ht="12">
      <c r="K139" s="19"/>
      <c r="L139" s="19"/>
    </row>
    <row r="140" spans="11:12" ht="12">
      <c r="K140" s="19"/>
      <c r="L140" s="19"/>
    </row>
    <row r="141" spans="11:12" ht="12">
      <c r="K141" s="19"/>
      <c r="L141" s="19"/>
    </row>
    <row r="142" spans="11:12" ht="12">
      <c r="K142" s="19"/>
      <c r="L142" s="19"/>
    </row>
    <row r="143" spans="11:12" ht="12">
      <c r="K143" s="19"/>
      <c r="L143" s="19"/>
    </row>
    <row r="144" spans="11:12" ht="12">
      <c r="K144" s="19"/>
      <c r="L144" s="19"/>
    </row>
    <row r="145" spans="11:12" ht="12">
      <c r="K145" s="19"/>
      <c r="L145" s="19"/>
    </row>
    <row r="146" spans="11:12" ht="12">
      <c r="K146" s="19"/>
      <c r="L146" s="19"/>
    </row>
    <row r="147" spans="11:12" ht="12">
      <c r="K147" s="19"/>
      <c r="L147" s="19"/>
    </row>
    <row r="148" spans="11:12" ht="12">
      <c r="K148" s="19"/>
      <c r="L148" s="19"/>
    </row>
    <row r="149" spans="11:12" ht="12">
      <c r="K149" s="19"/>
      <c r="L149" s="19"/>
    </row>
    <row r="150" spans="11:12" ht="12">
      <c r="K150" s="19"/>
      <c r="L150" s="19"/>
    </row>
    <row r="151" spans="11:12" ht="12">
      <c r="K151" s="19"/>
      <c r="L151" s="19"/>
    </row>
    <row r="152" spans="11:12" ht="12">
      <c r="K152" s="19"/>
      <c r="L152" s="19"/>
    </row>
    <row r="153" spans="11:12" ht="12">
      <c r="K153" s="19"/>
      <c r="L153" s="19"/>
    </row>
    <row r="154" spans="11:12" ht="12">
      <c r="K154" s="19"/>
      <c r="L154" s="19"/>
    </row>
    <row r="155" spans="11:12" ht="12">
      <c r="K155" s="19"/>
      <c r="L155" s="19"/>
    </row>
    <row r="156" spans="11:12" ht="12">
      <c r="K156" s="19"/>
      <c r="L156" s="19"/>
    </row>
    <row r="157" spans="11:12" ht="12">
      <c r="K157" s="19"/>
      <c r="L157" s="19"/>
    </row>
    <row r="158" spans="11:12" ht="12">
      <c r="K158" s="19"/>
      <c r="L158" s="19"/>
    </row>
    <row r="159" spans="11:12" ht="12">
      <c r="K159" s="19"/>
      <c r="L159" s="19"/>
    </row>
    <row r="160" spans="11:12" ht="12">
      <c r="K160" s="19"/>
      <c r="L160" s="19"/>
    </row>
    <row r="161" spans="11:12" ht="12">
      <c r="K161" s="19"/>
      <c r="L161" s="19"/>
    </row>
    <row r="162" spans="11:12" ht="12">
      <c r="K162" s="19"/>
      <c r="L162" s="19"/>
    </row>
    <row r="163" spans="11:12" ht="12">
      <c r="K163" s="19"/>
      <c r="L163" s="19"/>
    </row>
    <row r="164" spans="11:12" ht="12">
      <c r="K164" s="19"/>
      <c r="L164" s="19"/>
    </row>
    <row r="165" spans="11:12" ht="12">
      <c r="K165" s="19"/>
      <c r="L165" s="19"/>
    </row>
    <row r="166" spans="11:12" ht="12">
      <c r="K166" s="19"/>
      <c r="L166" s="19"/>
    </row>
    <row r="167" spans="11:12" ht="12">
      <c r="K167" s="19"/>
      <c r="L167" s="19"/>
    </row>
    <row r="168" spans="11:12" ht="12">
      <c r="K168" s="19"/>
      <c r="L168" s="19"/>
    </row>
    <row r="169" spans="11:12" ht="12">
      <c r="K169" s="19"/>
      <c r="L169" s="19"/>
    </row>
    <row r="170" spans="11:12" ht="12">
      <c r="K170" s="19"/>
      <c r="L170" s="19"/>
    </row>
    <row r="171" spans="11:12" ht="12">
      <c r="K171" s="19"/>
      <c r="L171" s="19"/>
    </row>
    <row r="172" spans="11:12" ht="12">
      <c r="K172" s="19"/>
      <c r="L172" s="19"/>
    </row>
    <row r="173" spans="11:12" ht="12">
      <c r="K173" s="19"/>
      <c r="L173" s="19"/>
    </row>
    <row r="174" spans="11:12" ht="12">
      <c r="K174" s="19"/>
      <c r="L174" s="19"/>
    </row>
    <row r="175" spans="11:12" ht="12">
      <c r="K175" s="19"/>
      <c r="L175" s="19"/>
    </row>
    <row r="176" spans="11:12" ht="12">
      <c r="K176" s="19"/>
      <c r="L176" s="19"/>
    </row>
    <row r="177" spans="11:12" ht="12">
      <c r="K177" s="19"/>
      <c r="L177" s="19"/>
    </row>
    <row r="178" spans="11:12" ht="12">
      <c r="K178" s="19"/>
      <c r="L178" s="19"/>
    </row>
    <row r="179" spans="11:12" ht="12">
      <c r="K179" s="19"/>
      <c r="L179" s="19"/>
    </row>
    <row r="180" spans="11:12" ht="12">
      <c r="K180" s="19"/>
      <c r="L180" s="19"/>
    </row>
    <row r="181" spans="11:12" ht="12">
      <c r="K181" s="19"/>
      <c r="L181" s="19"/>
    </row>
    <row r="182" spans="11:12" ht="12">
      <c r="K182" s="19"/>
      <c r="L182" s="19"/>
    </row>
    <row r="183" spans="11:12" ht="12">
      <c r="K183" s="19"/>
      <c r="L183" s="19"/>
    </row>
    <row r="184" spans="11:12" ht="12">
      <c r="K184" s="19"/>
      <c r="L184" s="19"/>
    </row>
    <row r="185" spans="11:12" ht="12">
      <c r="K185" s="19"/>
      <c r="L185" s="19"/>
    </row>
    <row r="186" spans="11:12" ht="12">
      <c r="K186" s="19"/>
      <c r="L186" s="19"/>
    </row>
    <row r="187" spans="11:12" ht="12">
      <c r="K187" s="19"/>
      <c r="L187" s="19"/>
    </row>
    <row r="188" spans="11:12" ht="12">
      <c r="K188" s="19"/>
      <c r="L188" s="19"/>
    </row>
    <row r="189" spans="11:12" ht="12">
      <c r="K189" s="19"/>
      <c r="L189" s="19"/>
    </row>
    <row r="190" spans="11:12" ht="12">
      <c r="K190" s="19"/>
      <c r="L190" s="19"/>
    </row>
    <row r="191" spans="11:12" ht="12">
      <c r="K191" s="19"/>
      <c r="L191" s="19"/>
    </row>
    <row r="192" spans="11:12" ht="12">
      <c r="K192" s="19"/>
      <c r="L192" s="19"/>
    </row>
    <row r="193" spans="11:12" ht="12">
      <c r="K193" s="19"/>
      <c r="L193" s="19"/>
    </row>
    <row r="194" spans="11:12" ht="12">
      <c r="K194" s="19"/>
      <c r="L194" s="19"/>
    </row>
    <row r="195" spans="11:12" ht="12">
      <c r="K195" s="19"/>
      <c r="L195" s="19"/>
    </row>
    <row r="196" spans="11:12" ht="12">
      <c r="K196" s="19"/>
      <c r="L196" s="19"/>
    </row>
    <row r="197" spans="11:12" ht="12">
      <c r="K197" s="19"/>
      <c r="L197" s="19"/>
    </row>
    <row r="198" spans="11:12" ht="12">
      <c r="K198" s="19"/>
      <c r="L198" s="19"/>
    </row>
    <row r="199" spans="11:12" ht="12">
      <c r="K199" s="19"/>
      <c r="L199" s="19"/>
    </row>
    <row r="200" spans="11:12" ht="12">
      <c r="K200" s="19"/>
      <c r="L200" s="19"/>
    </row>
    <row r="201" spans="11:12" ht="12">
      <c r="K201" s="19"/>
      <c r="L201" s="19"/>
    </row>
    <row r="202" spans="11:12" ht="12">
      <c r="K202" s="19"/>
      <c r="L202" s="19"/>
    </row>
    <row r="203" spans="11:12" ht="12">
      <c r="K203" s="19"/>
      <c r="L203" s="19"/>
    </row>
    <row r="204" spans="11:12" ht="12">
      <c r="K204" s="19"/>
      <c r="L204" s="19"/>
    </row>
    <row r="205" spans="11:12" ht="12">
      <c r="K205" s="19"/>
      <c r="L205" s="19"/>
    </row>
    <row r="206" spans="11:12" ht="12">
      <c r="K206" s="19"/>
      <c r="L206" s="19"/>
    </row>
    <row r="207" spans="11:12" ht="12">
      <c r="K207" s="19"/>
      <c r="L207" s="19"/>
    </row>
    <row r="208" spans="11:12" ht="12">
      <c r="K208" s="19"/>
      <c r="L208" s="19"/>
    </row>
    <row r="209" spans="11:12" ht="12">
      <c r="K209" s="19"/>
      <c r="L209" s="19"/>
    </row>
    <row r="210" spans="11:12" ht="12">
      <c r="K210" s="19"/>
      <c r="L210" s="19"/>
    </row>
    <row r="211" spans="11:12" ht="12">
      <c r="K211" s="19"/>
      <c r="L211" s="19"/>
    </row>
    <row r="212" spans="11:12" ht="12">
      <c r="K212" s="19"/>
      <c r="L212" s="19"/>
    </row>
    <row r="213" spans="11:12" ht="12">
      <c r="K213" s="19"/>
      <c r="L213" s="19"/>
    </row>
    <row r="214" spans="11:12" ht="12">
      <c r="K214" s="19"/>
      <c r="L214" s="19"/>
    </row>
    <row r="215" spans="11:12" ht="12">
      <c r="K215" s="19"/>
      <c r="L215" s="19"/>
    </row>
    <row r="216" spans="11:12" ht="12">
      <c r="K216" s="19"/>
      <c r="L216" s="19"/>
    </row>
    <row r="217" spans="11:12" ht="12">
      <c r="K217" s="19"/>
      <c r="L217" s="19"/>
    </row>
    <row r="218" spans="11:12" ht="12">
      <c r="K218" s="19"/>
      <c r="L218" s="19"/>
    </row>
    <row r="219" spans="11:12" ht="12">
      <c r="K219" s="19"/>
      <c r="L219" s="19"/>
    </row>
    <row r="220" spans="11:12" ht="12">
      <c r="K220" s="19"/>
      <c r="L220" s="19"/>
    </row>
    <row r="221" spans="11:12" ht="12">
      <c r="K221" s="19"/>
      <c r="L221" s="19"/>
    </row>
    <row r="222" spans="11:12" ht="12">
      <c r="K222" s="19"/>
      <c r="L222" s="19"/>
    </row>
    <row r="223" spans="11:12" ht="12">
      <c r="K223" s="19"/>
      <c r="L223" s="19"/>
    </row>
    <row r="224" spans="11:12" ht="12">
      <c r="K224" s="19"/>
      <c r="L224" s="19"/>
    </row>
    <row r="225" spans="11:12" ht="12">
      <c r="K225" s="19"/>
      <c r="L225" s="19"/>
    </row>
    <row r="226" spans="11:12" ht="12">
      <c r="K226" s="19"/>
      <c r="L226" s="19"/>
    </row>
    <row r="227" spans="11:12" ht="12">
      <c r="K227" s="19"/>
      <c r="L227" s="19"/>
    </row>
    <row r="228" spans="11:12" ht="12">
      <c r="K228" s="19"/>
      <c r="L228" s="19"/>
    </row>
    <row r="229" spans="11:12" ht="12">
      <c r="K229" s="19"/>
      <c r="L229" s="19"/>
    </row>
    <row r="230" spans="11:12" ht="12">
      <c r="K230" s="19"/>
      <c r="L230" s="19"/>
    </row>
    <row r="231" spans="11:12" ht="12">
      <c r="K231" s="19"/>
      <c r="L231" s="19"/>
    </row>
    <row r="232" spans="11:12" ht="12">
      <c r="K232" s="19"/>
      <c r="L232" s="19"/>
    </row>
    <row r="233" spans="11:12" ht="12">
      <c r="K233" s="19"/>
      <c r="L233" s="19"/>
    </row>
    <row r="234" spans="11:12" ht="12">
      <c r="K234" s="19"/>
      <c r="L234" s="19"/>
    </row>
    <row r="235" spans="11:12" ht="12">
      <c r="K235" s="19"/>
      <c r="L235" s="19"/>
    </row>
    <row r="236" spans="11:12" ht="12">
      <c r="K236" s="19"/>
      <c r="L236" s="19"/>
    </row>
    <row r="237" spans="11:12" ht="12">
      <c r="K237" s="19"/>
      <c r="L237" s="19"/>
    </row>
    <row r="238" spans="11:12" ht="12">
      <c r="K238" s="19"/>
      <c r="L238" s="19"/>
    </row>
    <row r="239" spans="11:12" ht="12">
      <c r="K239" s="19"/>
      <c r="L239" s="19"/>
    </row>
    <row r="240" spans="11:12" ht="12">
      <c r="K240" s="19"/>
      <c r="L240" s="19"/>
    </row>
    <row r="241" spans="11:12" ht="12">
      <c r="K241" s="19"/>
      <c r="L241" s="19"/>
    </row>
    <row r="242" spans="11:12" ht="12">
      <c r="K242" s="19"/>
      <c r="L242" s="19"/>
    </row>
    <row r="243" spans="11:12" ht="12">
      <c r="K243" s="19"/>
      <c r="L243" s="19"/>
    </row>
    <row r="244" spans="11:12" ht="12">
      <c r="K244" s="19"/>
      <c r="L244" s="19"/>
    </row>
    <row r="245" spans="11:12" ht="12">
      <c r="K245" s="19"/>
      <c r="L245" s="19"/>
    </row>
    <row r="246" spans="11:12" ht="12">
      <c r="K246" s="19"/>
      <c r="L246" s="19"/>
    </row>
    <row r="247" spans="11:12" ht="12">
      <c r="K247" s="19"/>
      <c r="L247" s="19"/>
    </row>
    <row r="248" spans="11:12" ht="12">
      <c r="K248" s="19"/>
      <c r="L248" s="19"/>
    </row>
    <row r="249" spans="11:12" ht="12">
      <c r="K249" s="19"/>
      <c r="L249" s="19"/>
    </row>
    <row r="250" spans="11:12" ht="12">
      <c r="K250" s="19"/>
      <c r="L250" s="19"/>
    </row>
    <row r="251" spans="11:12" ht="12">
      <c r="K251" s="19"/>
      <c r="L251" s="19"/>
    </row>
    <row r="252" spans="11:12" ht="12">
      <c r="K252" s="19"/>
      <c r="L252" s="19"/>
    </row>
    <row r="253" spans="11:12" ht="12">
      <c r="K253" s="19"/>
      <c r="L253" s="19"/>
    </row>
    <row r="254" spans="11:12" ht="12">
      <c r="K254" s="19"/>
      <c r="L254" s="19"/>
    </row>
    <row r="255" spans="11:12" ht="12">
      <c r="K255" s="19"/>
      <c r="L255" s="19"/>
    </row>
    <row r="256" spans="11:12" ht="12">
      <c r="K256" s="19"/>
      <c r="L256" s="19"/>
    </row>
    <row r="257" spans="11:12" ht="12">
      <c r="K257" s="19"/>
      <c r="L257" s="19"/>
    </row>
    <row r="258" spans="11:12" ht="12">
      <c r="K258" s="19"/>
      <c r="L258" s="19"/>
    </row>
    <row r="259" spans="11:12" ht="12">
      <c r="K259" s="19"/>
      <c r="L259" s="19"/>
    </row>
    <row r="260" spans="11:12" ht="12">
      <c r="K260" s="19"/>
      <c r="L260" s="19"/>
    </row>
    <row r="261" spans="11:12" ht="12">
      <c r="K261" s="19"/>
      <c r="L261" s="19"/>
    </row>
    <row r="262" spans="11:12" ht="12">
      <c r="K262" s="19"/>
      <c r="L262" s="19"/>
    </row>
    <row r="263" spans="11:12" ht="12">
      <c r="K263" s="19"/>
      <c r="L263" s="19"/>
    </row>
    <row r="264" spans="11:12" ht="12">
      <c r="K264" s="19"/>
      <c r="L264" s="19"/>
    </row>
    <row r="265" spans="11:12" ht="12">
      <c r="K265" s="19"/>
      <c r="L265" s="19"/>
    </row>
    <row r="266" spans="11:12" ht="12">
      <c r="K266" s="19"/>
      <c r="L266" s="19"/>
    </row>
    <row r="267" spans="11:12" ht="12">
      <c r="K267" s="19"/>
      <c r="L267" s="19"/>
    </row>
    <row r="268" spans="11:12" ht="12">
      <c r="K268" s="19"/>
      <c r="L268" s="19"/>
    </row>
    <row r="269" spans="11:12" ht="12">
      <c r="K269" s="19"/>
      <c r="L269" s="19"/>
    </row>
    <row r="270" spans="11:12" ht="12">
      <c r="K270" s="19"/>
      <c r="L270" s="19"/>
    </row>
    <row r="271" spans="11:12" ht="12">
      <c r="K271" s="19"/>
      <c r="L271" s="19"/>
    </row>
    <row r="272" spans="11:12" ht="12">
      <c r="K272" s="19"/>
      <c r="L272" s="19"/>
    </row>
    <row r="273" spans="11:12" ht="12">
      <c r="K273" s="19"/>
      <c r="L273" s="19"/>
    </row>
    <row r="274" spans="11:12" ht="12">
      <c r="K274" s="19"/>
      <c r="L274" s="19"/>
    </row>
    <row r="275" spans="11:12" ht="12">
      <c r="K275" s="19"/>
      <c r="L275" s="19"/>
    </row>
    <row r="276" spans="11:12" ht="12">
      <c r="K276" s="19"/>
      <c r="L276" s="19"/>
    </row>
    <row r="277" spans="11:12" ht="12">
      <c r="K277" s="19"/>
      <c r="L277" s="19"/>
    </row>
    <row r="278" spans="11:12" ht="12">
      <c r="K278" s="19"/>
      <c r="L278" s="19"/>
    </row>
    <row r="279" spans="11:12" ht="12">
      <c r="K279" s="19"/>
      <c r="L279" s="19"/>
    </row>
    <row r="280" spans="11:12" ht="12">
      <c r="K280" s="19"/>
      <c r="L280" s="19"/>
    </row>
    <row r="281" spans="11:12" ht="12">
      <c r="K281" s="19"/>
      <c r="L281" s="19"/>
    </row>
    <row r="282" spans="11:12" ht="12">
      <c r="K282" s="19"/>
      <c r="L282" s="19"/>
    </row>
    <row r="283" spans="11:12" ht="12">
      <c r="K283" s="19"/>
      <c r="L283" s="19"/>
    </row>
    <row r="284" spans="11:12" ht="12">
      <c r="K284" s="19"/>
      <c r="L284" s="19"/>
    </row>
    <row r="285" spans="11:12" ht="12">
      <c r="K285" s="19"/>
      <c r="L285" s="19"/>
    </row>
    <row r="286" spans="11:12" ht="12">
      <c r="K286" s="19"/>
      <c r="L286" s="19"/>
    </row>
    <row r="287" spans="11:12" ht="12">
      <c r="K287" s="19"/>
      <c r="L287" s="19"/>
    </row>
    <row r="288" spans="11:12" ht="12">
      <c r="K288" s="19"/>
      <c r="L288" s="19"/>
    </row>
    <row r="289" spans="11:12" ht="12">
      <c r="K289" s="19"/>
      <c r="L289" s="19"/>
    </row>
    <row r="290" spans="11:12" ht="12">
      <c r="K290" s="19"/>
      <c r="L290" s="19"/>
    </row>
    <row r="291" spans="11:12" ht="12">
      <c r="K291" s="19"/>
      <c r="L291" s="19"/>
    </row>
    <row r="292" spans="11:12" ht="12">
      <c r="K292" s="19"/>
      <c r="L292" s="19"/>
    </row>
    <row r="293" spans="11:12" ht="12">
      <c r="K293" s="19"/>
      <c r="L293" s="19"/>
    </row>
    <row r="294" spans="11:12" ht="12">
      <c r="K294" s="19"/>
      <c r="L294" s="19"/>
    </row>
    <row r="295" spans="11:12" ht="12">
      <c r="K295" s="19"/>
      <c r="L295" s="19"/>
    </row>
    <row r="296" spans="11:12" ht="12">
      <c r="K296" s="19"/>
      <c r="L296" s="19"/>
    </row>
    <row r="297" spans="11:12" ht="12">
      <c r="K297" s="19"/>
      <c r="L297" s="19"/>
    </row>
    <row r="298" spans="11:12" ht="12">
      <c r="K298" s="19"/>
      <c r="L298" s="19"/>
    </row>
    <row r="299" spans="11:12" ht="12">
      <c r="K299" s="19"/>
      <c r="L299" s="19"/>
    </row>
    <row r="300" spans="11:12" ht="12">
      <c r="K300" s="19"/>
      <c r="L300" s="19"/>
    </row>
    <row r="301" spans="11:12" ht="12">
      <c r="K301" s="19"/>
      <c r="L301" s="19"/>
    </row>
    <row r="302" spans="11:12" ht="12">
      <c r="K302" s="19"/>
      <c r="L302" s="19"/>
    </row>
    <row r="303" spans="11:12" ht="12">
      <c r="K303" s="19"/>
      <c r="L303" s="19"/>
    </row>
    <row r="304" spans="11:12" ht="12">
      <c r="K304" s="19"/>
      <c r="L304" s="19"/>
    </row>
    <row r="305" spans="11:12" ht="12">
      <c r="K305" s="19"/>
      <c r="L305" s="19"/>
    </row>
    <row r="306" spans="11:12" ht="12">
      <c r="K306" s="19"/>
      <c r="L306" s="19"/>
    </row>
    <row r="307" spans="11:12" ht="12">
      <c r="K307" s="19"/>
      <c r="L307" s="19"/>
    </row>
    <row r="308" spans="11:12" ht="12">
      <c r="K308" s="19"/>
      <c r="L308" s="19"/>
    </row>
    <row r="309" spans="11:12" ht="12">
      <c r="K309" s="19"/>
      <c r="L309" s="19"/>
    </row>
    <row r="310" spans="11:12" ht="12">
      <c r="K310" s="19"/>
      <c r="L310" s="19"/>
    </row>
    <row r="311" spans="11:12" ht="12">
      <c r="K311" s="19"/>
      <c r="L311" s="19"/>
    </row>
    <row r="312" spans="11:12" ht="12">
      <c r="K312" s="19"/>
      <c r="L312" s="19"/>
    </row>
    <row r="313" spans="11:12" ht="12">
      <c r="K313" s="19"/>
      <c r="L313" s="19"/>
    </row>
    <row r="314" spans="11:12" ht="12">
      <c r="K314" s="19"/>
      <c r="L314" s="19"/>
    </row>
    <row r="315" spans="11:12" ht="12">
      <c r="K315" s="19"/>
      <c r="L315" s="19"/>
    </row>
    <row r="316" spans="11:12" ht="12">
      <c r="K316" s="19"/>
      <c r="L316" s="19"/>
    </row>
    <row r="317" spans="11:12" ht="12">
      <c r="K317" s="19"/>
      <c r="L317" s="19"/>
    </row>
    <row r="318" spans="11:12" ht="12">
      <c r="K318" s="19"/>
      <c r="L318" s="19"/>
    </row>
    <row r="319" spans="11:12" ht="12">
      <c r="K319" s="19"/>
      <c r="L319" s="19"/>
    </row>
    <row r="320" spans="11:12" ht="12">
      <c r="K320" s="19"/>
      <c r="L320" s="19"/>
    </row>
    <row r="321" spans="11:12" ht="12">
      <c r="K321" s="19"/>
      <c r="L321" s="19"/>
    </row>
    <row r="322" spans="11:12" ht="12">
      <c r="K322" s="19"/>
      <c r="L322" s="19"/>
    </row>
    <row r="323" spans="11:12" ht="12">
      <c r="K323" s="19"/>
      <c r="L323" s="19"/>
    </row>
    <row r="324" spans="11:12" ht="12">
      <c r="K324" s="19"/>
      <c r="L324" s="19"/>
    </row>
    <row r="325" spans="11:12" ht="12">
      <c r="K325" s="19"/>
      <c r="L325" s="19"/>
    </row>
    <row r="326" spans="11:12" ht="12">
      <c r="K326" s="19"/>
      <c r="L326" s="19"/>
    </row>
    <row r="327" spans="11:12" ht="12">
      <c r="K327" s="19"/>
      <c r="L327" s="19"/>
    </row>
    <row r="328" spans="11:12" ht="12">
      <c r="K328" s="19"/>
      <c r="L328" s="19"/>
    </row>
    <row r="329" spans="11:12" ht="12">
      <c r="K329" s="19"/>
      <c r="L329" s="19"/>
    </row>
    <row r="330" spans="11:12" ht="12">
      <c r="K330" s="19"/>
      <c r="L330" s="19"/>
    </row>
    <row r="331" spans="11:12" ht="12">
      <c r="K331" s="19"/>
      <c r="L331" s="19"/>
    </row>
    <row r="332" spans="11:12" ht="12">
      <c r="K332" s="19"/>
      <c r="L332" s="19"/>
    </row>
    <row r="333" spans="11:12" ht="12">
      <c r="K333" s="19"/>
      <c r="L333" s="19"/>
    </row>
    <row r="334" spans="11:12" ht="12">
      <c r="K334" s="19"/>
      <c r="L334" s="19"/>
    </row>
    <row r="335" spans="11:12" ht="12">
      <c r="K335" s="19"/>
      <c r="L335" s="19"/>
    </row>
    <row r="336" spans="11:12" ht="12">
      <c r="K336" s="19"/>
      <c r="L336" s="19"/>
    </row>
    <row r="337" spans="11:12" ht="12">
      <c r="K337" s="19"/>
      <c r="L337" s="19"/>
    </row>
    <row r="338" spans="11:12" ht="12">
      <c r="K338" s="19"/>
      <c r="L338" s="19"/>
    </row>
    <row r="339" spans="11:12" ht="12">
      <c r="K339" s="19"/>
      <c r="L339" s="19"/>
    </row>
    <row r="340" spans="11:12" ht="12">
      <c r="K340" s="19"/>
      <c r="L340" s="19"/>
    </row>
    <row r="341" spans="11:12" ht="12">
      <c r="K341" s="19"/>
      <c r="L341" s="19"/>
    </row>
    <row r="342" spans="11:12" ht="12">
      <c r="K342" s="19"/>
      <c r="L342" s="19"/>
    </row>
    <row r="343" spans="11:12" ht="12">
      <c r="K343" s="19"/>
      <c r="L343" s="19"/>
    </row>
    <row r="344" spans="11:12" ht="12">
      <c r="K344" s="19"/>
      <c r="L344" s="19"/>
    </row>
    <row r="345" spans="11:12" ht="12">
      <c r="K345" s="19"/>
      <c r="L345" s="19"/>
    </row>
    <row r="346" spans="11:12" ht="12">
      <c r="K346" s="19"/>
      <c r="L346" s="19"/>
    </row>
    <row r="347" spans="11:12" ht="12">
      <c r="K347" s="19"/>
      <c r="L347" s="19"/>
    </row>
    <row r="348" spans="11:12" ht="12">
      <c r="K348" s="19"/>
      <c r="L348" s="19"/>
    </row>
    <row r="349" spans="11:12" ht="12">
      <c r="K349" s="19"/>
      <c r="L349" s="19"/>
    </row>
    <row r="350" spans="11:12" ht="12">
      <c r="K350" s="19"/>
      <c r="L350" s="19"/>
    </row>
    <row r="351" spans="11:12" ht="12">
      <c r="K351" s="19"/>
      <c r="L351" s="19"/>
    </row>
    <row r="352" spans="11:12" ht="12">
      <c r="K352" s="19"/>
      <c r="L352" s="19"/>
    </row>
    <row r="353" spans="11:12" ht="12">
      <c r="K353" s="19"/>
      <c r="L353" s="19"/>
    </row>
    <row r="354" spans="11:12" ht="12">
      <c r="K354" s="19"/>
      <c r="L354" s="19"/>
    </row>
    <row r="355" spans="11:12" ht="12">
      <c r="K355" s="19"/>
      <c r="L355" s="19"/>
    </row>
    <row r="356" spans="11:12" ht="12">
      <c r="K356" s="19"/>
      <c r="L356" s="19"/>
    </row>
    <row r="357" spans="11:12" ht="12">
      <c r="K357" s="19"/>
      <c r="L357" s="19"/>
    </row>
    <row r="358" spans="11:12" ht="12">
      <c r="K358" s="19"/>
      <c r="L358" s="19"/>
    </row>
    <row r="359" spans="11:12" ht="12">
      <c r="K359" s="19"/>
      <c r="L359" s="19"/>
    </row>
    <row r="360" spans="11:12" ht="12">
      <c r="K360" s="19"/>
      <c r="L360" s="19"/>
    </row>
    <row r="361" spans="11:12" ht="12">
      <c r="K361" s="19"/>
      <c r="L361" s="19"/>
    </row>
    <row r="362" spans="11:12" ht="12">
      <c r="K362" s="19"/>
      <c r="L362" s="19"/>
    </row>
    <row r="363" spans="11:12" ht="12">
      <c r="K363" s="19"/>
      <c r="L363" s="19"/>
    </row>
    <row r="364" spans="11:12" ht="12">
      <c r="K364" s="19"/>
      <c r="L364" s="19"/>
    </row>
    <row r="365" spans="11:12" ht="12">
      <c r="K365" s="19"/>
      <c r="L365" s="19"/>
    </row>
    <row r="366" spans="11:12" ht="12">
      <c r="K366" s="19"/>
      <c r="L366" s="19"/>
    </row>
    <row r="367" spans="11:12" ht="12">
      <c r="K367" s="19"/>
      <c r="L367" s="19"/>
    </row>
    <row r="368" spans="11:12" ht="12">
      <c r="K368" s="19"/>
      <c r="L368" s="19"/>
    </row>
    <row r="369" spans="11:12" ht="12">
      <c r="K369" s="19"/>
      <c r="L369" s="19"/>
    </row>
    <row r="370" spans="11:12" ht="12">
      <c r="K370" s="19"/>
      <c r="L370" s="19"/>
    </row>
    <row r="371" spans="11:12" ht="12">
      <c r="K371" s="19"/>
      <c r="L371" s="19"/>
    </row>
    <row r="372" spans="11:12" ht="12">
      <c r="K372" s="19"/>
      <c r="L372" s="19"/>
    </row>
    <row r="373" spans="11:12" ht="12">
      <c r="K373" s="19"/>
      <c r="L373" s="19"/>
    </row>
    <row r="374" spans="11:12" ht="12">
      <c r="K374" s="19"/>
      <c r="L374" s="19"/>
    </row>
    <row r="375" spans="11:12" ht="12">
      <c r="K375" s="19"/>
      <c r="L375" s="19"/>
    </row>
    <row r="376" spans="11:12" ht="12">
      <c r="K376" s="19"/>
      <c r="L376" s="19"/>
    </row>
    <row r="377" spans="11:12" ht="12">
      <c r="K377" s="19"/>
      <c r="L377" s="19"/>
    </row>
    <row r="378" spans="11:12" ht="12">
      <c r="K378" s="19"/>
      <c r="L378" s="19"/>
    </row>
    <row r="379" spans="11:12" ht="12">
      <c r="K379" s="19"/>
      <c r="L379" s="19"/>
    </row>
    <row r="380" spans="11:12" ht="12">
      <c r="K380" s="19"/>
      <c r="L380" s="19"/>
    </row>
    <row r="381" spans="11:12" ht="12">
      <c r="K381" s="19"/>
      <c r="L381" s="19"/>
    </row>
    <row r="382" spans="11:12" ht="12">
      <c r="K382" s="19"/>
      <c r="L382" s="19"/>
    </row>
    <row r="383" spans="11:12" ht="12">
      <c r="K383" s="19"/>
      <c r="L383" s="19"/>
    </row>
    <row r="384" spans="11:12" ht="12">
      <c r="K384" s="19"/>
      <c r="L384" s="19"/>
    </row>
    <row r="385" spans="11:12" ht="12">
      <c r="K385" s="19"/>
      <c r="L385" s="19"/>
    </row>
    <row r="386" spans="11:12" ht="12">
      <c r="K386" s="19"/>
      <c r="L386" s="19"/>
    </row>
    <row r="387" spans="11:12" ht="12">
      <c r="K387" s="19"/>
      <c r="L387" s="19"/>
    </row>
    <row r="388" spans="11:12" ht="12">
      <c r="K388" s="19"/>
      <c r="L388" s="19"/>
    </row>
    <row r="389" spans="11:12" ht="12">
      <c r="K389" s="19"/>
      <c r="L389" s="19"/>
    </row>
    <row r="390" spans="11:12" ht="12">
      <c r="K390" s="19"/>
      <c r="L390" s="19"/>
    </row>
    <row r="391" spans="11:12" ht="12">
      <c r="K391" s="19"/>
      <c r="L391" s="19"/>
    </row>
    <row r="392" spans="11:12" ht="12">
      <c r="K392" s="19"/>
      <c r="L392" s="19"/>
    </row>
    <row r="393" spans="11:12" ht="12">
      <c r="K393" s="19"/>
      <c r="L393" s="19"/>
    </row>
    <row r="394" spans="11:12" ht="12">
      <c r="K394" s="19"/>
      <c r="L394" s="19"/>
    </row>
    <row r="395" spans="11:12" ht="12">
      <c r="K395" s="19"/>
      <c r="L395" s="19"/>
    </row>
    <row r="396" spans="11:12" ht="12">
      <c r="K396" s="19"/>
      <c r="L396" s="19"/>
    </row>
    <row r="397" spans="11:12" ht="12">
      <c r="K397" s="19"/>
      <c r="L397" s="19"/>
    </row>
    <row r="398" spans="11:12" ht="12">
      <c r="K398" s="19"/>
      <c r="L398" s="19"/>
    </row>
    <row r="399" spans="11:12" ht="12">
      <c r="K399" s="19"/>
      <c r="L399" s="19"/>
    </row>
    <row r="400" spans="11:12" ht="12">
      <c r="K400" s="19"/>
      <c r="L400" s="19"/>
    </row>
    <row r="401" spans="11:12" ht="12">
      <c r="K401" s="19"/>
      <c r="L401" s="19"/>
    </row>
    <row r="402" spans="11:12" ht="12">
      <c r="K402" s="19"/>
      <c r="L402" s="19"/>
    </row>
    <row r="403" spans="11:12" ht="12">
      <c r="K403" s="19"/>
      <c r="L403" s="19"/>
    </row>
    <row r="404" spans="11:12" ht="12">
      <c r="K404" s="19"/>
      <c r="L404" s="19"/>
    </row>
    <row r="405" spans="11:12" ht="12">
      <c r="K405" s="19"/>
      <c r="L405" s="19"/>
    </row>
    <row r="406" spans="11:12" ht="12">
      <c r="K406" s="19"/>
      <c r="L406" s="19"/>
    </row>
    <row r="407" spans="11:12" ht="12">
      <c r="K407" s="19"/>
      <c r="L407" s="19"/>
    </row>
    <row r="408" spans="11:12" ht="12">
      <c r="K408" s="19"/>
      <c r="L408" s="19"/>
    </row>
    <row r="409" spans="11:12" ht="12">
      <c r="K409" s="19"/>
      <c r="L409" s="19"/>
    </row>
    <row r="410" spans="11:12" ht="12">
      <c r="K410" s="19"/>
      <c r="L410" s="19"/>
    </row>
    <row r="411" spans="11:12" ht="12">
      <c r="K411" s="19"/>
      <c r="L411" s="19"/>
    </row>
    <row r="412" spans="11:12" ht="12">
      <c r="K412" s="19"/>
      <c r="L412" s="19"/>
    </row>
    <row r="413" spans="11:12" ht="12">
      <c r="K413" s="19"/>
      <c r="L413" s="19"/>
    </row>
    <row r="414" spans="11:12" ht="12">
      <c r="K414" s="19"/>
      <c r="L414" s="19"/>
    </row>
    <row r="415" spans="11:12" ht="12">
      <c r="K415" s="19"/>
      <c r="L415" s="19"/>
    </row>
    <row r="416" spans="11:12" ht="12">
      <c r="K416" s="19"/>
      <c r="L416" s="19"/>
    </row>
    <row r="417" spans="11:12" ht="12">
      <c r="K417" s="19"/>
      <c r="L417" s="19"/>
    </row>
    <row r="418" spans="11:12" ht="12">
      <c r="K418" s="19"/>
      <c r="L418" s="19"/>
    </row>
    <row r="419" spans="11:12" ht="12">
      <c r="K419" s="19"/>
      <c r="L419" s="19"/>
    </row>
    <row r="420" spans="11:12" ht="12">
      <c r="K420" s="19"/>
      <c r="L420" s="19"/>
    </row>
    <row r="421" spans="11:12" ht="12">
      <c r="K421" s="19"/>
      <c r="L421" s="19"/>
    </row>
    <row r="422" spans="11:12" ht="12">
      <c r="K422" s="19"/>
      <c r="L422" s="19"/>
    </row>
    <row r="423" spans="11:12" ht="12">
      <c r="K423" s="19"/>
      <c r="L423" s="19"/>
    </row>
    <row r="424" spans="11:12" ht="12">
      <c r="K424" s="19"/>
      <c r="L424" s="19"/>
    </row>
    <row r="425" spans="11:12" ht="12">
      <c r="K425" s="19"/>
      <c r="L425" s="19"/>
    </row>
    <row r="426" spans="11:12" ht="12">
      <c r="K426" s="19"/>
      <c r="L426" s="19"/>
    </row>
    <row r="427" spans="11:12" ht="12">
      <c r="K427" s="19"/>
      <c r="L427" s="19"/>
    </row>
    <row r="428" spans="11:12" ht="12">
      <c r="K428" s="19"/>
      <c r="L428" s="19"/>
    </row>
    <row r="429" spans="11:12" ht="12">
      <c r="K429" s="19"/>
      <c r="L429" s="19"/>
    </row>
    <row r="430" spans="11:12" ht="12">
      <c r="K430" s="19"/>
      <c r="L430" s="19"/>
    </row>
    <row r="431" spans="11:12" ht="12">
      <c r="K431" s="19"/>
      <c r="L431" s="19"/>
    </row>
    <row r="432" spans="11:12" ht="12">
      <c r="K432" s="19"/>
      <c r="L432" s="19"/>
    </row>
    <row r="433" spans="11:12" ht="12">
      <c r="K433" s="19"/>
      <c r="L433" s="19"/>
    </row>
    <row r="434" spans="11:12" ht="12">
      <c r="K434" s="19"/>
      <c r="L434" s="19"/>
    </row>
    <row r="435" spans="11:12" ht="12">
      <c r="K435" s="19"/>
      <c r="L435" s="19"/>
    </row>
    <row r="436" spans="11:12" ht="12">
      <c r="K436" s="19"/>
      <c r="L436" s="19"/>
    </row>
    <row r="437" spans="11:12" ht="12">
      <c r="K437" s="19"/>
      <c r="L437" s="19"/>
    </row>
    <row r="438" spans="11:12" ht="12">
      <c r="K438" s="19"/>
      <c r="L438" s="19"/>
    </row>
    <row r="439" spans="11:12" ht="12">
      <c r="K439" s="19"/>
      <c r="L439" s="19"/>
    </row>
    <row r="440" spans="11:12" ht="12">
      <c r="K440" s="19"/>
      <c r="L440" s="19"/>
    </row>
    <row r="441" spans="11:12" ht="12">
      <c r="K441" s="19"/>
      <c r="L441" s="19"/>
    </row>
    <row r="442" spans="11:12" ht="12">
      <c r="K442" s="19"/>
      <c r="L442" s="19"/>
    </row>
    <row r="443" spans="11:12" ht="12">
      <c r="K443" s="19"/>
      <c r="L443" s="19"/>
    </row>
    <row r="444" spans="11:12" ht="12">
      <c r="K444" s="19"/>
      <c r="L444" s="19"/>
    </row>
    <row r="445" spans="11:12" ht="12">
      <c r="K445" s="19"/>
      <c r="L445" s="19"/>
    </row>
    <row r="446" spans="11:12" ht="12">
      <c r="K446" s="19"/>
      <c r="L446" s="19"/>
    </row>
    <row r="447" spans="11:12" ht="12">
      <c r="K447" s="19"/>
      <c r="L447" s="19"/>
    </row>
    <row r="448" spans="11:12" ht="12">
      <c r="K448" s="19"/>
      <c r="L448" s="19"/>
    </row>
    <row r="449" spans="11:12" ht="12">
      <c r="K449" s="19"/>
      <c r="L449" s="19"/>
    </row>
    <row r="450" spans="11:12" ht="12">
      <c r="K450" s="19"/>
      <c r="L450" s="19"/>
    </row>
    <row r="451" spans="11:12" ht="12">
      <c r="K451" s="19"/>
      <c r="L451" s="19"/>
    </row>
    <row r="452" spans="11:12" ht="12">
      <c r="K452" s="19"/>
      <c r="L452" s="19"/>
    </row>
    <row r="453" spans="11:12" ht="12">
      <c r="K453" s="19"/>
      <c r="L453" s="19"/>
    </row>
    <row r="454" spans="11:12" ht="12">
      <c r="K454" s="19"/>
      <c r="L454" s="19"/>
    </row>
    <row r="455" spans="11:12" ht="12">
      <c r="K455" s="19"/>
      <c r="L455" s="19"/>
    </row>
    <row r="456" spans="11:12" ht="12">
      <c r="K456" s="19"/>
      <c r="L456" s="19"/>
    </row>
    <row r="457" spans="11:12" ht="12">
      <c r="K457" s="19"/>
      <c r="L457" s="19"/>
    </row>
    <row r="458" spans="11:12" ht="12">
      <c r="K458" s="19"/>
      <c r="L458" s="19"/>
    </row>
    <row r="459" spans="11:12" ht="12">
      <c r="K459" s="19"/>
      <c r="L459" s="19"/>
    </row>
    <row r="460" spans="11:12" ht="12">
      <c r="K460" s="19"/>
      <c r="L460" s="19"/>
    </row>
    <row r="461" spans="11:12" ht="12">
      <c r="K461" s="19"/>
      <c r="L461" s="19"/>
    </row>
    <row r="462" spans="11:12" ht="12">
      <c r="K462" s="19"/>
      <c r="L462" s="19"/>
    </row>
    <row r="463" spans="11:12" ht="12">
      <c r="K463" s="19"/>
      <c r="L463" s="19"/>
    </row>
    <row r="464" spans="11:12" ht="12">
      <c r="K464" s="19"/>
      <c r="L464" s="19"/>
    </row>
    <row r="465" spans="11:12" ht="12">
      <c r="K465" s="19"/>
      <c r="L465" s="19"/>
    </row>
    <row r="466" spans="11:12" ht="12">
      <c r="K466" s="19"/>
      <c r="L466" s="19"/>
    </row>
    <row r="467" spans="11:12" ht="12">
      <c r="K467" s="19"/>
      <c r="L467" s="19"/>
    </row>
    <row r="468" spans="11:12" ht="12">
      <c r="K468" s="19"/>
      <c r="L468" s="19"/>
    </row>
    <row r="469" spans="11:12" ht="12">
      <c r="K469" s="19"/>
      <c r="L469" s="19"/>
    </row>
    <row r="470" spans="11:12" ht="12">
      <c r="K470" s="19"/>
      <c r="L470" s="19"/>
    </row>
    <row r="471" spans="11:12" ht="12">
      <c r="K471" s="19"/>
      <c r="L471" s="19"/>
    </row>
    <row r="472" spans="11:12" ht="12">
      <c r="K472" s="19"/>
      <c r="L472" s="19"/>
    </row>
    <row r="473" spans="11:12" ht="12">
      <c r="K473" s="19"/>
      <c r="L473" s="19"/>
    </row>
    <row r="474" spans="11:12" ht="12">
      <c r="K474" s="19"/>
      <c r="L474" s="19"/>
    </row>
    <row r="475" spans="11:12" ht="12">
      <c r="K475" s="19"/>
      <c r="L475" s="19"/>
    </row>
    <row r="476" spans="11:12" ht="12">
      <c r="K476" s="19"/>
      <c r="L476" s="19"/>
    </row>
    <row r="477" spans="11:12" ht="12">
      <c r="K477" s="19"/>
      <c r="L477" s="19"/>
    </row>
    <row r="478" spans="11:12" ht="12">
      <c r="K478" s="19"/>
      <c r="L478" s="19"/>
    </row>
    <row r="479" spans="11:12" ht="12">
      <c r="K479" s="19"/>
      <c r="L479" s="19"/>
    </row>
    <row r="480" spans="11:12" ht="12">
      <c r="K480" s="19"/>
      <c r="L480" s="19"/>
    </row>
    <row r="481" spans="11:12" ht="12">
      <c r="K481" s="19"/>
      <c r="L481" s="19"/>
    </row>
    <row r="482" spans="11:12" ht="12">
      <c r="K482" s="19"/>
      <c r="L482" s="19"/>
    </row>
    <row r="483" spans="11:12" ht="12">
      <c r="K483" s="19"/>
      <c r="L483" s="19"/>
    </row>
    <row r="484" spans="11:12" ht="12">
      <c r="K484" s="19"/>
      <c r="L484" s="19"/>
    </row>
    <row r="485" spans="11:12" ht="12">
      <c r="K485" s="19"/>
      <c r="L485" s="19"/>
    </row>
    <row r="486" spans="11:12" ht="12">
      <c r="K486" s="19"/>
      <c r="L486" s="19"/>
    </row>
    <row r="487" spans="11:12" ht="12">
      <c r="K487" s="19"/>
      <c r="L487" s="19"/>
    </row>
    <row r="488" spans="11:12" ht="12">
      <c r="K488" s="19"/>
      <c r="L488" s="19"/>
    </row>
    <row r="489" spans="11:12" ht="12">
      <c r="K489" s="19"/>
      <c r="L489" s="19"/>
    </row>
    <row r="490" spans="11:12" ht="12">
      <c r="K490" s="19"/>
      <c r="L490" s="19"/>
    </row>
    <row r="491" spans="11:12" ht="12">
      <c r="K491" s="19"/>
      <c r="L491" s="19"/>
    </row>
    <row r="492" spans="11:12" ht="12">
      <c r="K492" s="19"/>
      <c r="L492" s="19"/>
    </row>
    <row r="493" spans="11:12" ht="12">
      <c r="K493" s="19"/>
      <c r="L493" s="19"/>
    </row>
    <row r="494" spans="11:12" ht="12">
      <c r="K494" s="19"/>
      <c r="L494" s="19"/>
    </row>
    <row r="495" spans="11:12" ht="12">
      <c r="K495" s="19"/>
      <c r="L495" s="19"/>
    </row>
    <row r="496" spans="11:12" ht="12">
      <c r="K496" s="19"/>
      <c r="L496" s="19"/>
    </row>
  </sheetData>
  <sheetProtection/>
  <mergeCells count="18">
    <mergeCell ref="H3:N3"/>
    <mergeCell ref="H6:J6"/>
    <mergeCell ref="A6:C6"/>
    <mergeCell ref="K4:K5"/>
    <mergeCell ref="L4:L5"/>
    <mergeCell ref="A4:A5"/>
    <mergeCell ref="B4:B5"/>
    <mergeCell ref="C4:C5"/>
    <mergeCell ref="A1:C1"/>
    <mergeCell ref="M2:N2"/>
    <mergeCell ref="D4:D5"/>
    <mergeCell ref="E4:E5"/>
    <mergeCell ref="I4:I5"/>
    <mergeCell ref="M4:N4"/>
    <mergeCell ref="J4:J5"/>
    <mergeCell ref="F4:G4"/>
    <mergeCell ref="H4:H5"/>
    <mergeCell ref="A3:G3"/>
  </mergeCells>
  <printOptions/>
  <pageMargins left="0.984251968503937" right="0.984251968503937" top="0.5905511811023623" bottom="0.7874015748031497" header="0.3937007874015748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정애원</dc:creator>
  <cp:keywords/>
  <dc:description/>
  <cp:lastModifiedBy>user</cp:lastModifiedBy>
  <cp:lastPrinted>2013-12-19T02:01:38Z</cp:lastPrinted>
  <dcterms:created xsi:type="dcterms:W3CDTF">2007-12-08T06:12:12Z</dcterms:created>
  <dcterms:modified xsi:type="dcterms:W3CDTF">2014-01-01T08:25:27Z</dcterms:modified>
  <cp:category/>
  <cp:version/>
  <cp:contentType/>
  <cp:contentStatus/>
</cp:coreProperties>
</file>