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0575" windowHeight="4785" activeTab="5"/>
  </bookViews>
  <sheets>
    <sheet name="표지" sheetId="27" r:id="rId1"/>
    <sheet name="목차" sheetId="28" r:id="rId2"/>
    <sheet name="총칙" sheetId="26" r:id="rId3"/>
    <sheet name="2014년 예산총괄" sheetId="12" r:id="rId4"/>
    <sheet name="2014년 세입예산총괄" sheetId="64" r:id="rId5"/>
    <sheet name="2014년 세출예산총괄" sheetId="66" r:id="rId6"/>
  </sheets>
  <definedNames/>
  <calcPr calcId="125725"/>
</workbook>
</file>

<file path=xl/comments4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<sst xmlns="http://schemas.openxmlformats.org/spreadsheetml/2006/main" count="83" uniqueCount="56">
  <si>
    <t>단위:원</t>
  </si>
  <si>
    <t>구 분</t>
  </si>
  <si>
    <t>과    목</t>
  </si>
  <si>
    <t>세 입</t>
  </si>
  <si>
    <t>계</t>
  </si>
  <si>
    <t>보조금수입</t>
  </si>
  <si>
    <t>전  입  금</t>
  </si>
  <si>
    <t>잡  수  입</t>
  </si>
  <si>
    <t>세 출</t>
  </si>
  <si>
    <t>사  무  비</t>
  </si>
  <si>
    <t>재산조성비</t>
  </si>
  <si>
    <t>사  업  비</t>
  </si>
  <si>
    <t>잡  지  출</t>
  </si>
  <si>
    <t>예  비  비</t>
  </si>
  <si>
    <t>예 산 총 칙</t>
  </si>
  <si>
    <t xml:space="preserve">제4조 : 예산전용이 긴박한 경우 시설의 장이 우선 집행하고 이사회 의결을 얻도록 한다. </t>
  </si>
  <si>
    <r>
      <t>제5조 : 세입</t>
    </r>
    <r>
      <rPr>
        <sz val="11"/>
        <color theme="1"/>
        <rFont val="맑은 고딕"/>
        <family val="3"/>
      </rPr>
      <t>·</t>
    </r>
    <r>
      <rPr>
        <sz val="11"/>
        <color theme="1"/>
        <rFont val="돋움체"/>
        <family val="3"/>
      </rPr>
      <t xml:space="preserve"> 세출예산의 심의 의결권은 이사회에 위임한다. </t>
    </r>
  </si>
  <si>
    <t>목    차</t>
  </si>
  <si>
    <t>1. 예산총칙</t>
  </si>
  <si>
    <t>담당</t>
  </si>
  <si>
    <t>사무국장</t>
  </si>
  <si>
    <t>원 장</t>
  </si>
  <si>
    <t>입소자부담금수입</t>
  </si>
  <si>
    <t>후원금</t>
  </si>
  <si>
    <t>후원금수입</t>
  </si>
  <si>
    <t>증  감(B-A)</t>
  </si>
  <si>
    <t>계</t>
  </si>
  <si>
    <t>자부담</t>
  </si>
  <si>
    <t>항    목</t>
  </si>
  <si>
    <t>국고</t>
  </si>
  <si>
    <t>이  월  금</t>
  </si>
  <si>
    <t>입소자부담금
수입</t>
  </si>
  <si>
    <t>이월금</t>
  </si>
  <si>
    <t>비율%</t>
  </si>
  <si>
    <t>2. 예산총괄표</t>
  </si>
  <si>
    <t>민들레공동체</t>
  </si>
  <si>
    <t>민들레공동체</t>
  </si>
  <si>
    <t>세입세출예산서</t>
  </si>
  <si>
    <t>2014년도 들꽃마을 민들레공동체</t>
  </si>
  <si>
    <t>3. 2014년 세입예산총괄표</t>
  </si>
  <si>
    <t>4. 2014년 세출예산총괄표</t>
  </si>
  <si>
    <t>5. 2014년 세입예산내역서</t>
  </si>
  <si>
    <t>6. 2014년 세출예산내역서</t>
  </si>
  <si>
    <t>제2조 : 2014년도 세입.세출 예산의 명세는 별첨「세입세출예산」과 같다.</t>
  </si>
  <si>
    <t>제3조 : 2014년도 채무부담행위 「해당없음」</t>
  </si>
  <si>
    <r>
      <t xml:space="preserve">제6조 : 2014년 국민기초생활보장사업안내「제5편/ </t>
    </r>
    <r>
      <rPr>
        <sz val="11"/>
        <color theme="1"/>
        <rFont val="굴림체"/>
        <family val="3"/>
      </rPr>
      <t>Ⅶ</t>
    </r>
    <r>
      <rPr>
        <sz val="11"/>
        <color theme="1"/>
        <rFont val="돋움체"/>
        <family val="3"/>
      </rPr>
      <t xml:space="preserve"> /1다」에 의거 생계비는 주부식비와 피복비 구분없이
        집행이 가능하나,인건비등 관리운영비로 전용하여 집행할 수 없다.</t>
    </r>
  </si>
  <si>
    <t>2014년도 예산총괄</t>
  </si>
  <si>
    <t>2013년 2차추경예산액(B)</t>
  </si>
  <si>
    <t>2014년 예산액(B)</t>
  </si>
  <si>
    <t>2014년도 세입예산총괄</t>
  </si>
  <si>
    <t xml:space="preserve">2013년 2차추경예산액(A)
</t>
  </si>
  <si>
    <t>2014년 예산액(B)</t>
  </si>
  <si>
    <t>2014년도 세출예산총괄</t>
  </si>
  <si>
    <t>2013년 2차 추경
예산액(A)</t>
  </si>
  <si>
    <t>7. 2014년 직원보수일람표</t>
  </si>
  <si>
    <t>제1조 : 들꽃마을 민들레공동체의 2014년도 총세입액은  1,419,000,000원이며, 총세출액은 1,419,000,000 원이다.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</si>
</sst>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[&lt;0]&quot;△  &quot;#,###;#,###"/>
    <numFmt numFmtId="180" formatCode="0.00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돋움"/>
      <family val="3"/>
    </font>
    <font>
      <b/>
      <u val="single"/>
      <sz val="22"/>
      <name val="바탕"/>
      <family val="1"/>
    </font>
    <font>
      <sz val="13"/>
      <name val="굴림체"/>
      <family val="3"/>
    </font>
    <font>
      <b/>
      <sz val="13"/>
      <name val="굴림체"/>
      <family val="3"/>
    </font>
    <font>
      <b/>
      <sz val="12"/>
      <name val="돋움"/>
      <family val="3"/>
    </font>
    <font>
      <sz val="11"/>
      <name val="굴림체"/>
      <family val="3"/>
    </font>
    <font>
      <b/>
      <sz val="13"/>
      <name val="돋움"/>
      <family val="3"/>
    </font>
    <font>
      <sz val="10"/>
      <color rgb="FF000000"/>
      <name val="굴림"/>
      <family val="3"/>
    </font>
    <font>
      <sz val="11"/>
      <color theme="1"/>
      <name val="맑은 고딕"/>
      <family val="3"/>
    </font>
    <font>
      <sz val="13"/>
      <name val="돋움체"/>
      <family val="3"/>
    </font>
    <font>
      <sz val="9"/>
      <name val="돋움체"/>
      <family val="3"/>
    </font>
    <font>
      <sz val="10"/>
      <color theme="1"/>
      <name val="돋움체"/>
      <family val="3"/>
    </font>
    <font>
      <sz val="11"/>
      <color theme="1"/>
      <name val="돋움체"/>
      <family val="3"/>
    </font>
    <font>
      <b/>
      <u val="single"/>
      <sz val="18"/>
      <name val="돋움체"/>
      <family val="3"/>
    </font>
    <font>
      <b/>
      <sz val="8"/>
      <name val="굴림체"/>
      <family val="3"/>
    </font>
    <font>
      <b/>
      <sz val="10"/>
      <name val="굴림체"/>
      <family val="3"/>
    </font>
    <font>
      <b/>
      <u val="single"/>
      <sz val="18"/>
      <color theme="1"/>
      <name val="돋움체"/>
      <family val="3"/>
    </font>
    <font>
      <b/>
      <sz val="22"/>
      <color theme="1"/>
      <name val="돋움체"/>
      <family val="3"/>
    </font>
    <font>
      <b/>
      <sz val="20"/>
      <color theme="1"/>
      <name val="돋움체"/>
      <family val="3"/>
    </font>
    <font>
      <sz val="12"/>
      <color theme="1"/>
      <name val="돋움체"/>
      <family val="3"/>
    </font>
    <font>
      <b/>
      <sz val="18"/>
      <color theme="1"/>
      <name val="돋움체"/>
      <family val="3"/>
    </font>
    <font>
      <sz val="14"/>
      <color theme="1"/>
      <name val="돋움체"/>
      <family val="3"/>
    </font>
    <font>
      <sz val="11"/>
      <color theme="1"/>
      <name val="굴림체"/>
      <family val="3"/>
    </font>
    <font>
      <sz val="11"/>
      <color rgb="FF000000"/>
      <name val="Calibri"/>
      <family val="3"/>
      <scheme val="minor"/>
    </font>
    <font>
      <sz val="11"/>
      <color indexed="8"/>
      <name val="맑은 고딕"/>
      <family val="3"/>
    </font>
    <font>
      <sz val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10"/>
      <name val="돋움체"/>
      <family val="3"/>
    </font>
    <font>
      <sz val="11"/>
      <name val="돋움체"/>
      <family val="3"/>
    </font>
    <font>
      <b/>
      <sz val="11"/>
      <name val="돋움체"/>
      <family val="3"/>
    </font>
    <font>
      <b/>
      <sz val="10"/>
      <name val="돋움체"/>
      <family val="3"/>
    </font>
    <font>
      <b/>
      <sz val="10"/>
      <color theme="1"/>
      <name val="돋움체"/>
      <family val="3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thin"/>
      <top style="hair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4" fillId="0" borderId="0">
      <alignment/>
      <protection/>
    </xf>
    <xf numFmtId="41" fontId="4" fillId="0" borderId="0" applyFont="0" applyFill="0" applyBorder="0" applyAlignment="0" applyProtection="0"/>
    <xf numFmtId="0" fontId="11" fillId="2" borderId="1">
      <alignment horizontal="left" wrapText="1"/>
      <protection/>
    </xf>
    <xf numFmtId="0" fontId="27" fillId="0" borderId="0">
      <alignment vertical="center"/>
      <protection/>
    </xf>
    <xf numFmtId="41" fontId="28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127">
    <xf numFmtId="0" fontId="0" fillId="0" borderId="0" xfId="0" applyAlignment="1">
      <alignment vertical="center"/>
    </xf>
    <xf numFmtId="0" fontId="5" fillId="0" borderId="0" xfId="21" applyFont="1" applyAlignment="1">
      <alignment horizontal="center"/>
      <protection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vertical="center"/>
      <protection/>
    </xf>
    <xf numFmtId="41" fontId="6" fillId="0" borderId="0" xfId="22" applyFont="1" applyAlignment="1">
      <alignment vertical="center"/>
    </xf>
    <xf numFmtId="0" fontId="7" fillId="0" borderId="0" xfId="21" applyFont="1" applyAlignment="1">
      <alignment vertical="center"/>
      <protection/>
    </xf>
    <xf numFmtId="41" fontId="7" fillId="0" borderId="0" xfId="22" applyFont="1" applyAlignment="1">
      <alignment vertical="center"/>
    </xf>
    <xf numFmtId="0" fontId="8" fillId="0" borderId="0" xfId="21" applyFont="1" applyAlignment="1">
      <alignment vertical="center"/>
      <protection/>
    </xf>
    <xf numFmtId="0" fontId="9" fillId="0" borderId="0" xfId="21" applyFont="1">
      <alignment/>
      <protection/>
    </xf>
    <xf numFmtId="41" fontId="9" fillId="0" borderId="0" xfId="22" applyFont="1"/>
    <xf numFmtId="43" fontId="7" fillId="0" borderId="0" xfId="21" applyNumberFormat="1" applyFont="1">
      <alignment/>
      <protection/>
    </xf>
    <xf numFmtId="41" fontId="4" fillId="0" borderId="0" xfId="22"/>
    <xf numFmtId="0" fontId="10" fillId="0" borderId="0" xfId="21" applyFont="1">
      <alignment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1" fontId="13" fillId="0" borderId="0" xfId="22" applyFont="1"/>
    <xf numFmtId="0" fontId="16" fillId="0" borderId="0" xfId="0" applyFont="1" applyAlignment="1">
      <alignment vertical="center"/>
    </xf>
    <xf numFmtId="41" fontId="7" fillId="0" borderId="0" xfId="21" applyNumberFormat="1" applyFont="1" applyAlignment="1">
      <alignment vertical="center"/>
      <protection/>
    </xf>
    <xf numFmtId="41" fontId="18" fillId="0" borderId="0" xfId="21" applyNumberFormat="1" applyFont="1" applyAlignment="1">
      <alignment vertical="center"/>
      <protection/>
    </xf>
    <xf numFmtId="41" fontId="8" fillId="0" borderId="0" xfId="21" applyNumberFormat="1" applyFont="1" applyAlignment="1">
      <alignment vertical="center"/>
      <protection/>
    </xf>
    <xf numFmtId="41" fontId="18" fillId="0" borderId="0" xfId="21" applyNumberFormat="1" applyFont="1">
      <alignment/>
      <protection/>
    </xf>
    <xf numFmtId="41" fontId="19" fillId="0" borderId="0" xfId="21" applyNumberFormat="1" applyFont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9" fillId="3" borderId="10" xfId="21" applyFont="1" applyFill="1" applyBorder="1" applyAlignment="1">
      <alignment horizontal="center" vertical="center"/>
      <protection/>
    </xf>
    <xf numFmtId="0" fontId="29" fillId="0" borderId="10" xfId="21" applyFont="1" applyBorder="1" applyAlignment="1">
      <alignment vertical="center"/>
      <protection/>
    </xf>
    <xf numFmtId="0" fontId="29" fillId="4" borderId="10" xfId="21" applyFont="1" applyFill="1" applyBorder="1" applyAlignment="1">
      <alignment horizontal="center" vertical="center"/>
      <protection/>
    </xf>
    <xf numFmtId="41" fontId="29" fillId="4" borderId="10" xfId="22" applyFont="1" applyFill="1" applyBorder="1" applyAlignment="1">
      <alignment horizontal="center" vertical="center"/>
    </xf>
    <xf numFmtId="0" fontId="29" fillId="0" borderId="0" xfId="21" applyFont="1" applyAlignment="1">
      <alignment vertical="center"/>
      <protection/>
    </xf>
    <xf numFmtId="0" fontId="29" fillId="5" borderId="11" xfId="21" applyFont="1" applyFill="1" applyBorder="1" applyAlignment="1">
      <alignment horizontal="center" vertical="center"/>
      <protection/>
    </xf>
    <xf numFmtId="0" fontId="29" fillId="5" borderId="12" xfId="21" applyFont="1" applyFill="1" applyBorder="1" applyAlignment="1">
      <alignment horizontal="center" vertical="center"/>
      <protection/>
    </xf>
    <xf numFmtId="0" fontId="29" fillId="0" borderId="13" xfId="21" applyFont="1" applyBorder="1" applyAlignment="1">
      <alignment horizontal="distributed" vertical="center" indent="1"/>
      <protection/>
    </xf>
    <xf numFmtId="0" fontId="29" fillId="0" borderId="14" xfId="21" applyFont="1" applyBorder="1" applyAlignment="1">
      <alignment horizontal="distributed" vertical="center" indent="1"/>
      <protection/>
    </xf>
    <xf numFmtId="41" fontId="29" fillId="5" borderId="15" xfId="22" applyNumberFormat="1" applyFont="1" applyFill="1" applyBorder="1" applyAlignment="1">
      <alignment horizontal="left" vertical="center" indent="1"/>
    </xf>
    <xf numFmtId="41" fontId="29" fillId="5" borderId="16" xfId="22" applyNumberFormat="1" applyFont="1" applyFill="1" applyBorder="1" applyAlignment="1">
      <alignment horizontal="left" vertical="center" indent="1"/>
    </xf>
    <xf numFmtId="41" fontId="29" fillId="0" borderId="17" xfId="22" applyNumberFormat="1" applyFont="1" applyBorder="1" applyAlignment="1">
      <alignment horizontal="left" vertical="center" indent="1"/>
    </xf>
    <xf numFmtId="41" fontId="29" fillId="0" borderId="17" xfId="22" applyNumberFormat="1" applyFont="1" applyBorder="1" applyAlignment="1">
      <alignment vertical="center"/>
    </xf>
    <xf numFmtId="41" fontId="29" fillId="0" borderId="18" xfId="22" applyNumberFormat="1" applyFont="1" applyBorder="1" applyAlignment="1">
      <alignment horizontal="left" vertical="center" indent="1"/>
    </xf>
    <xf numFmtId="41" fontId="29" fillId="0" borderId="16" xfId="22" applyNumberFormat="1" applyFont="1" applyFill="1" applyBorder="1" applyAlignment="1">
      <alignment horizontal="left" vertical="center" indent="1"/>
    </xf>
    <xf numFmtId="41" fontId="29" fillId="0" borderId="17" xfId="22" applyNumberFormat="1" applyFont="1" applyFill="1" applyBorder="1" applyAlignment="1">
      <alignment horizontal="left" vertical="center" indent="1"/>
    </xf>
    <xf numFmtId="41" fontId="29" fillId="0" borderId="18" xfId="22" applyNumberFormat="1" applyFont="1" applyFill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176" fontId="29" fillId="5" borderId="10" xfId="22" applyNumberFormat="1" applyFont="1" applyFill="1" applyBorder="1" applyAlignment="1">
      <alignment horizontal="right" vertical="center" indent="1"/>
    </xf>
    <xf numFmtId="0" fontId="14" fillId="0" borderId="8" xfId="21" applyFont="1" applyBorder="1" applyAlignment="1">
      <alignment horizontal="right"/>
      <protection/>
    </xf>
    <xf numFmtId="41" fontId="33" fillId="4" borderId="10" xfId="22" applyFont="1" applyFill="1" applyBorder="1" applyAlignment="1">
      <alignment horizontal="center" vertical="center" wrapText="1"/>
    </xf>
    <xf numFmtId="0" fontId="34" fillId="5" borderId="10" xfId="21" applyFont="1" applyFill="1" applyBorder="1" applyAlignment="1">
      <alignment horizontal="center" vertical="center"/>
      <protection/>
    </xf>
    <xf numFmtId="41" fontId="35" fillId="5" borderId="10" xfId="22" applyNumberFormat="1" applyFont="1" applyFill="1" applyBorder="1" applyAlignment="1">
      <alignment horizontal="left" vertical="center" indent="1"/>
    </xf>
    <xf numFmtId="176" fontId="35" fillId="5" borderId="10" xfId="22" applyNumberFormat="1" applyFont="1" applyFill="1" applyBorder="1" applyAlignment="1">
      <alignment horizontal="right" vertical="center" indent="1"/>
    </xf>
    <xf numFmtId="0" fontId="33" fillId="0" borderId="10" xfId="21" applyFont="1" applyBorder="1" applyAlignment="1">
      <alignment horizontal="distributed" vertical="center" indent="1"/>
      <protection/>
    </xf>
    <xf numFmtId="0" fontId="33" fillId="5" borderId="10" xfId="21" applyFont="1" applyFill="1" applyBorder="1" applyAlignment="1">
      <alignment horizontal="center" vertical="center" wrapText="1"/>
      <protection/>
    </xf>
    <xf numFmtId="0" fontId="29" fillId="0" borderId="19" xfId="21" applyFont="1" applyBorder="1" applyAlignment="1">
      <alignment horizontal="distributed" vertical="center" indent="1"/>
      <protection/>
    </xf>
    <xf numFmtId="41" fontId="29" fillId="0" borderId="20" xfId="22" applyNumberFormat="1" applyFont="1" applyBorder="1" applyAlignment="1">
      <alignment vertical="center"/>
    </xf>
    <xf numFmtId="41" fontId="32" fillId="5" borderId="10" xfId="22" applyNumberFormat="1" applyFont="1" applyFill="1" applyBorder="1" applyAlignment="1">
      <alignment horizontal="left" vertical="center" indent="1"/>
    </xf>
    <xf numFmtId="41" fontId="32" fillId="0" borderId="10" xfId="22" applyNumberFormat="1" applyFont="1" applyBorder="1" applyAlignment="1">
      <alignment horizontal="left" vertical="center" indent="1"/>
    </xf>
    <xf numFmtId="41" fontId="32" fillId="0" borderId="10" xfId="22" applyNumberFormat="1" applyFont="1" applyBorder="1" applyAlignment="1">
      <alignment vertical="center"/>
    </xf>
    <xf numFmtId="41" fontId="15" fillId="0" borderId="10" xfId="20" applyNumberFormat="1" applyFont="1" applyBorder="1" applyAlignment="1">
      <alignment horizontal="right" vertical="center"/>
    </xf>
    <xf numFmtId="0" fontId="4" fillId="3" borderId="10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176" fontId="4" fillId="0" borderId="10" xfId="21" applyNumberFormat="1" applyBorder="1" applyAlignment="1">
      <alignment vertical="center"/>
      <protection/>
    </xf>
    <xf numFmtId="41" fontId="4" fillId="0" borderId="0" xfId="21" applyNumberFormat="1" applyAlignment="1">
      <alignment vertical="center"/>
      <protection/>
    </xf>
    <xf numFmtId="180" fontId="4" fillId="0" borderId="10" xfId="21" applyNumberFormat="1" applyBorder="1" applyAlignment="1">
      <alignment vertical="center"/>
      <protection/>
    </xf>
    <xf numFmtId="0" fontId="25" fillId="0" borderId="0" xfId="0" applyFont="1" applyBorder="1" applyAlignment="1">
      <alignment horizontal="left" vertical="center" indent="1"/>
    </xf>
    <xf numFmtId="41" fontId="32" fillId="5" borderId="10" xfId="20" applyFont="1" applyFill="1" applyBorder="1" applyAlignment="1">
      <alignment horizontal="left" vertical="center" indent="1"/>
    </xf>
    <xf numFmtId="41" fontId="15" fillId="0" borderId="10" xfId="20" applyFont="1" applyBorder="1" applyAlignment="1">
      <alignment vertical="center"/>
    </xf>
    <xf numFmtId="41" fontId="36" fillId="0" borderId="10" xfId="20" applyFont="1" applyBorder="1" applyAlignment="1">
      <alignment vertical="center"/>
    </xf>
    <xf numFmtId="41" fontId="4" fillId="0" borderId="10" xfId="21" applyNumberFormat="1" applyBorder="1" applyAlignment="1">
      <alignment vertical="center"/>
      <protection/>
    </xf>
    <xf numFmtId="0" fontId="4" fillId="0" borderId="10" xfId="21" applyNumberFormat="1" applyBorder="1" applyAlignment="1">
      <alignment vertical="center"/>
      <protection/>
    </xf>
    <xf numFmtId="180" fontId="4" fillId="0" borderId="0" xfId="21" applyNumberFormat="1" applyAlignment="1">
      <alignment vertical="center"/>
      <protection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7" fillId="0" borderId="0" xfId="21" applyFont="1" applyAlignment="1">
      <alignment horizontal="center" vertical="center"/>
      <protection/>
    </xf>
    <xf numFmtId="0" fontId="19" fillId="3" borderId="12" xfId="21" applyFont="1" applyFill="1" applyBorder="1" applyAlignment="1">
      <alignment horizontal="center" vertical="center"/>
      <protection/>
    </xf>
    <xf numFmtId="0" fontId="19" fillId="3" borderId="13" xfId="21" applyFont="1" applyFill="1" applyBorder="1" applyAlignment="1">
      <alignment horizontal="center" vertical="center"/>
      <protection/>
    </xf>
    <xf numFmtId="0" fontId="19" fillId="3" borderId="19" xfId="21" applyFont="1" applyFill="1" applyBorder="1" applyAlignment="1">
      <alignment horizontal="center" vertical="center"/>
      <protection/>
    </xf>
    <xf numFmtId="0" fontId="19" fillId="3" borderId="14" xfId="21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vertical="center"/>
      <protection/>
    </xf>
    <xf numFmtId="0" fontId="14" fillId="0" borderId="8" xfId="21" applyFont="1" applyBorder="1" applyAlignment="1">
      <alignment horizontal="right" indent="1"/>
      <protection/>
    </xf>
    <xf numFmtId="0" fontId="34" fillId="3" borderId="10" xfId="21" applyFont="1" applyFill="1" applyBorder="1" applyAlignment="1">
      <alignment horizontal="center" vertical="center"/>
      <protection/>
    </xf>
    <xf numFmtId="0" fontId="33" fillId="0" borderId="8" xfId="21" applyFont="1" applyBorder="1" applyAlignment="1">
      <alignment vertical="center"/>
      <protection/>
    </xf>
    <xf numFmtId="0" fontId="33" fillId="3" borderId="22" xfId="21" applyFont="1" applyFill="1" applyBorder="1" applyAlignment="1">
      <alignment horizontal="center" vertical="center"/>
      <protection/>
    </xf>
    <xf numFmtId="0" fontId="33" fillId="3" borderId="23" xfId="21" applyFont="1" applyFill="1" applyBorder="1" applyAlignment="1">
      <alignment horizontal="center" vertical="center"/>
      <protection/>
    </xf>
    <xf numFmtId="0" fontId="33" fillId="4" borderId="22" xfId="21" applyFont="1" applyFill="1" applyBorder="1" applyAlignment="1">
      <alignment horizontal="center" vertical="center"/>
      <protection/>
    </xf>
    <xf numFmtId="0" fontId="33" fillId="4" borderId="23" xfId="21" applyFont="1" applyFill="1" applyBorder="1" applyAlignment="1">
      <alignment horizontal="center" vertical="center"/>
      <protection/>
    </xf>
    <xf numFmtId="41" fontId="32" fillId="4" borderId="22" xfId="22" applyFont="1" applyFill="1" applyBorder="1" applyAlignment="1">
      <alignment horizontal="center" vertical="center" wrapText="1"/>
    </xf>
    <xf numFmtId="41" fontId="32" fillId="4" borderId="23" xfId="22" applyFont="1" applyFill="1" applyBorder="1" applyAlignment="1">
      <alignment horizontal="center" vertical="center" wrapText="1"/>
    </xf>
    <xf numFmtId="41" fontId="33" fillId="4" borderId="24" xfId="22" applyFont="1" applyFill="1" applyBorder="1" applyAlignment="1">
      <alignment horizontal="center" vertical="center" wrapText="1"/>
    </xf>
    <xf numFmtId="41" fontId="33" fillId="4" borderId="25" xfId="22" applyFont="1" applyFill="1" applyBorder="1" applyAlignment="1">
      <alignment horizontal="center" vertical="center" wrapText="1"/>
    </xf>
    <xf numFmtId="41" fontId="33" fillId="4" borderId="26" xfId="22" applyFont="1" applyFill="1" applyBorder="1" applyAlignment="1">
      <alignment horizontal="center" vertical="center" wrapText="1"/>
    </xf>
    <xf numFmtId="41" fontId="33" fillId="4" borderId="22" xfId="22" applyFont="1" applyFill="1" applyBorder="1" applyAlignment="1">
      <alignment horizontal="center" vertical="center" wrapText="1"/>
    </xf>
    <xf numFmtId="41" fontId="33" fillId="4" borderId="23" xfId="22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스타일 1" xfId="23"/>
    <cellStyle name="표준 3" xfId="24"/>
    <cellStyle name="쉼표 [0] 3" xfId="25"/>
    <cellStyle name="표준 4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19</xdr:row>
      <xdr:rowOff>161925</xdr:rowOff>
    </xdr:from>
    <xdr:to>
      <xdr:col>15</xdr:col>
      <xdr:colOff>133350</xdr:colOff>
      <xdr:row>21</xdr:row>
      <xdr:rowOff>85725</xdr:rowOff>
    </xdr:to>
    <xdr:pic>
      <xdr:nvPicPr>
        <xdr:cNvPr id="2" name="_x32298744" descr="EMB00000d0c2a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81325" y="4838700"/>
          <a:ext cx="17049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Y24"/>
  <sheetViews>
    <sheetView workbookViewId="0" topLeftCell="A1">
      <selection activeCell="A1" sqref="A1:Y25"/>
    </sheetView>
  </sheetViews>
  <sheetFormatPr defaultColWidth="9.140625" defaultRowHeight="15"/>
  <cols>
    <col min="1" max="1" width="2.7109375" style="0" customWidth="1"/>
    <col min="2" max="9" width="5.00390625" style="0" customWidth="1"/>
    <col min="10" max="10" width="3.421875" style="0" customWidth="1"/>
    <col min="11" max="16" width="4.421875" style="0" customWidth="1"/>
    <col min="17" max="24" width="5.00390625" style="0" customWidth="1"/>
    <col min="25" max="25" width="5.140625" style="0" customWidth="1"/>
  </cols>
  <sheetData>
    <row r="2" spans="2:25" ht="1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2:25" ht="1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9"/>
    </row>
    <row r="4" spans="2:25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9"/>
    </row>
    <row r="5" spans="2:25" ht="1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9"/>
    </row>
    <row r="6" spans="2:25" ht="37.5" customHeight="1">
      <c r="B6" s="16"/>
      <c r="C6" s="97" t="s">
        <v>38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30"/>
    </row>
    <row r="7" spans="2:25" ht="37.5" customHeight="1">
      <c r="B7" s="16"/>
      <c r="C7" s="97" t="s">
        <v>37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30"/>
    </row>
    <row r="8" spans="1:25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17"/>
      <c r="Y8" s="29"/>
    </row>
    <row r="9" spans="1:25" ht="18.75" customHeight="1">
      <c r="A9" s="19"/>
      <c r="B9" s="31"/>
      <c r="C9" s="32"/>
      <c r="D9" s="32"/>
      <c r="E9" s="32"/>
      <c r="F9" s="32"/>
      <c r="G9" s="3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2"/>
      <c r="T9" s="32"/>
      <c r="U9" s="32"/>
      <c r="V9" s="32"/>
      <c r="W9" s="32"/>
      <c r="X9" s="17"/>
      <c r="Y9" s="29"/>
    </row>
    <row r="10" spans="1:25" ht="18.75" customHeight="1">
      <c r="A10" s="19"/>
      <c r="B10" s="31"/>
      <c r="C10" s="32"/>
      <c r="D10" s="32"/>
      <c r="E10" s="32"/>
      <c r="F10" s="32"/>
      <c r="G10" s="3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32"/>
      <c r="T10" s="32"/>
      <c r="U10" s="32"/>
      <c r="V10" s="32"/>
      <c r="W10" s="32"/>
      <c r="X10" s="17"/>
      <c r="Y10" s="29"/>
    </row>
    <row r="11" spans="1:25" ht="18.75" customHeight="1">
      <c r="A11" s="19"/>
      <c r="B11" s="31"/>
      <c r="C11" s="32"/>
      <c r="D11" s="32"/>
      <c r="E11" s="32"/>
      <c r="F11" s="32"/>
      <c r="G11" s="3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2"/>
      <c r="T11" s="32"/>
      <c r="U11" s="32"/>
      <c r="V11" s="32"/>
      <c r="W11" s="32"/>
      <c r="X11" s="17"/>
      <c r="Y11" s="29"/>
    </row>
    <row r="12" spans="1:25" ht="18.75" customHeight="1">
      <c r="A12" s="19"/>
      <c r="B12" s="31"/>
      <c r="C12" s="32"/>
      <c r="D12" s="32"/>
      <c r="E12" s="32"/>
      <c r="F12" s="32"/>
      <c r="G12" s="3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2"/>
      <c r="T12" s="32"/>
      <c r="U12" s="32"/>
      <c r="V12" s="32"/>
      <c r="W12" s="32"/>
      <c r="X12" s="17"/>
      <c r="Y12" s="29"/>
    </row>
    <row r="13" spans="1:25" ht="18.75" customHeight="1">
      <c r="A13" s="19"/>
      <c r="B13" s="31"/>
      <c r="C13" s="32"/>
      <c r="D13" s="32"/>
      <c r="E13" s="32"/>
      <c r="F13" s="32"/>
      <c r="G13" s="3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32"/>
      <c r="T13" s="32"/>
      <c r="U13" s="32"/>
      <c r="V13" s="32"/>
      <c r="W13" s="32"/>
      <c r="X13" s="17"/>
      <c r="Y13" s="29"/>
    </row>
    <row r="14" spans="1:25" ht="18.75" customHeight="1">
      <c r="A14" s="19"/>
      <c r="B14" s="31"/>
      <c r="C14" s="32"/>
      <c r="D14" s="32"/>
      <c r="E14" s="32"/>
      <c r="F14" s="32"/>
      <c r="G14" s="3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2"/>
      <c r="T14" s="32"/>
      <c r="U14" s="32"/>
      <c r="V14" s="32"/>
      <c r="W14" s="32"/>
      <c r="X14" s="17"/>
      <c r="Y14" s="29"/>
    </row>
    <row r="15" spans="1:25" ht="15">
      <c r="A15" s="19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17"/>
      <c r="Y15" s="29"/>
    </row>
    <row r="16" spans="1:25" ht="18.75" customHeight="1">
      <c r="A16" s="19"/>
      <c r="B16" s="31"/>
      <c r="C16" s="32"/>
      <c r="D16" s="32"/>
      <c r="E16" s="32"/>
      <c r="F16" s="32"/>
      <c r="G16" s="32"/>
      <c r="H16" s="32"/>
      <c r="I16" s="32"/>
      <c r="J16" s="98"/>
      <c r="K16" s="99" t="s">
        <v>19</v>
      </c>
      <c r="L16" s="99"/>
      <c r="M16" s="100" t="s">
        <v>20</v>
      </c>
      <c r="N16" s="100"/>
      <c r="O16" s="100" t="s">
        <v>21</v>
      </c>
      <c r="P16" s="100"/>
      <c r="Q16" s="32"/>
      <c r="R16" s="32"/>
      <c r="S16" s="32"/>
      <c r="T16" s="32"/>
      <c r="U16" s="32"/>
      <c r="V16" s="32"/>
      <c r="W16" s="32"/>
      <c r="X16" s="17"/>
      <c r="Y16" s="29"/>
    </row>
    <row r="17" spans="1:25" ht="21" customHeight="1">
      <c r="A17" s="19"/>
      <c r="B17" s="31"/>
      <c r="C17" s="32"/>
      <c r="D17" s="32"/>
      <c r="E17" s="32"/>
      <c r="F17" s="32"/>
      <c r="G17" s="32"/>
      <c r="H17" s="32"/>
      <c r="I17" s="32"/>
      <c r="J17" s="98"/>
      <c r="K17" s="101"/>
      <c r="L17" s="101"/>
      <c r="M17" s="100"/>
      <c r="N17" s="100"/>
      <c r="O17" s="100"/>
      <c r="P17" s="100"/>
      <c r="Q17" s="32"/>
      <c r="R17" s="32"/>
      <c r="S17" s="32"/>
      <c r="T17" s="32"/>
      <c r="U17" s="32"/>
      <c r="V17" s="32"/>
      <c r="W17" s="32"/>
      <c r="X17" s="17"/>
      <c r="Y17" s="29"/>
    </row>
    <row r="18" spans="2:25" ht="21" customHeight="1">
      <c r="B18" s="16"/>
      <c r="C18" s="17"/>
      <c r="D18" s="17"/>
      <c r="E18" s="17"/>
      <c r="F18" s="17"/>
      <c r="G18" s="17"/>
      <c r="H18" s="17"/>
      <c r="I18" s="17"/>
      <c r="J18" s="98"/>
      <c r="K18" s="101"/>
      <c r="L18" s="101"/>
      <c r="M18" s="100"/>
      <c r="N18" s="100"/>
      <c r="O18" s="100"/>
      <c r="P18" s="100"/>
      <c r="Q18" s="17"/>
      <c r="R18" s="17"/>
      <c r="S18" s="17"/>
      <c r="T18" s="17"/>
      <c r="U18" s="17"/>
      <c r="V18" s="17"/>
      <c r="W18" s="17"/>
      <c r="X18" s="17"/>
      <c r="Y18" s="29"/>
    </row>
    <row r="19" spans="2:25" ht="1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9"/>
    </row>
    <row r="20" spans="2:25" ht="15">
      <c r="B20" s="16"/>
      <c r="C20" s="17"/>
      <c r="D20" s="17"/>
      <c r="E20" s="17"/>
      <c r="F20" s="17"/>
      <c r="G20" s="17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7"/>
      <c r="T20" s="17"/>
      <c r="U20" s="17"/>
      <c r="V20" s="17"/>
      <c r="W20" s="17"/>
      <c r="X20" s="17"/>
      <c r="Y20" s="29"/>
    </row>
    <row r="21" spans="2:25" ht="16.5" customHeight="1">
      <c r="B21" s="16"/>
      <c r="C21" s="17"/>
      <c r="D21" s="17"/>
      <c r="E21" s="17"/>
      <c r="F21" s="17"/>
      <c r="G21" s="17"/>
      <c r="H21" s="33"/>
      <c r="I21" s="17"/>
      <c r="J21" s="33"/>
      <c r="K21" s="33"/>
      <c r="L21" s="33"/>
      <c r="M21" s="33"/>
      <c r="N21" s="33"/>
      <c r="O21" s="33"/>
      <c r="P21" s="33"/>
      <c r="Q21" s="33"/>
      <c r="R21" s="33"/>
      <c r="S21" s="17"/>
      <c r="T21" s="17"/>
      <c r="U21" s="17"/>
      <c r="V21" s="17"/>
      <c r="W21" s="17"/>
      <c r="X21" s="17"/>
      <c r="Y21" s="29"/>
    </row>
    <row r="22" spans="2:25" ht="16.5" customHeight="1">
      <c r="B22" s="16"/>
      <c r="C22" s="17"/>
      <c r="D22" s="17"/>
      <c r="E22" s="17"/>
      <c r="F22" s="17"/>
      <c r="G22" s="17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7"/>
      <c r="T22" s="17"/>
      <c r="U22" s="17"/>
      <c r="V22" s="17"/>
      <c r="W22" s="17"/>
      <c r="X22" s="17"/>
      <c r="Y22" s="29"/>
    </row>
    <row r="23" spans="2:25" ht="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9"/>
    </row>
    <row r="24" spans="2:25" ht="15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</row>
  </sheetData>
  <mergeCells count="9">
    <mergeCell ref="C6:X6"/>
    <mergeCell ref="C7:X7"/>
    <mergeCell ref="J16:J18"/>
    <mergeCell ref="K16:L16"/>
    <mergeCell ref="M16:N16"/>
    <mergeCell ref="O16:P16"/>
    <mergeCell ref="K17:L18"/>
    <mergeCell ref="M17:N18"/>
    <mergeCell ref="O17:P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N18"/>
  <sheetViews>
    <sheetView workbookViewId="0" topLeftCell="A1">
      <selection activeCell="A1" sqref="A1:M18"/>
    </sheetView>
  </sheetViews>
  <sheetFormatPr defaultColWidth="9.140625" defaultRowHeight="15"/>
  <cols>
    <col min="1" max="1" width="3.8515625" style="0" customWidth="1"/>
    <col min="2" max="12" width="8.140625" style="0" customWidth="1"/>
    <col min="13" max="13" width="23.140625" style="0" customWidth="1"/>
  </cols>
  <sheetData>
    <row r="2" spans="2:13" ht="26.25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4" ht="26.25" customHeight="1">
      <c r="B3" s="16"/>
      <c r="C3" s="32"/>
      <c r="D3" s="32"/>
      <c r="E3" s="32"/>
      <c r="F3" s="32"/>
      <c r="G3" s="32"/>
      <c r="H3" s="32"/>
      <c r="I3" s="32"/>
      <c r="J3" s="32"/>
      <c r="K3" s="32"/>
      <c r="L3" s="32"/>
      <c r="M3" s="37"/>
      <c r="N3" s="32"/>
    </row>
    <row r="4" spans="2:14" ht="26.25" customHeight="1">
      <c r="B4" s="16"/>
      <c r="C4" s="17"/>
      <c r="D4" s="17"/>
      <c r="E4" s="102" t="s">
        <v>17</v>
      </c>
      <c r="F4" s="102"/>
      <c r="G4" s="102"/>
      <c r="H4" s="102"/>
      <c r="I4" s="102"/>
      <c r="J4" s="102"/>
      <c r="K4" s="102"/>
      <c r="L4" s="102"/>
      <c r="M4" s="38"/>
      <c r="N4" s="39"/>
    </row>
    <row r="5" spans="2:14" ht="26.25" customHeight="1">
      <c r="B5" s="16"/>
      <c r="C5" s="17"/>
      <c r="D5" s="17"/>
      <c r="E5" s="40"/>
      <c r="F5" s="40"/>
      <c r="G5" s="40"/>
      <c r="H5" s="40"/>
      <c r="I5" s="40"/>
      <c r="J5" s="40"/>
      <c r="K5" s="39"/>
      <c r="L5" s="39"/>
      <c r="M5" s="38"/>
      <c r="N5" s="39"/>
    </row>
    <row r="6" spans="2:14" ht="26.25" customHeight="1">
      <c r="B6" s="16"/>
      <c r="C6" s="17"/>
      <c r="D6" s="17"/>
      <c r="E6" s="17"/>
      <c r="F6" s="103" t="s">
        <v>18</v>
      </c>
      <c r="G6" s="103"/>
      <c r="H6" s="41"/>
      <c r="I6" s="41"/>
      <c r="J6" s="41"/>
      <c r="K6" s="39"/>
      <c r="L6" s="39"/>
      <c r="M6" s="38"/>
      <c r="N6" s="39"/>
    </row>
    <row r="7" spans="2:14" ht="26.25" customHeight="1">
      <c r="B7" s="16"/>
      <c r="C7" s="17"/>
      <c r="D7" s="17"/>
      <c r="E7" s="17"/>
      <c r="F7" s="88" t="s">
        <v>34</v>
      </c>
      <c r="G7" s="42"/>
      <c r="H7" s="42"/>
      <c r="I7" s="42"/>
      <c r="J7" s="17"/>
      <c r="K7" s="39"/>
      <c r="L7" s="39"/>
      <c r="M7" s="38"/>
      <c r="N7" s="39"/>
    </row>
    <row r="8" spans="2:14" ht="26.25" customHeight="1">
      <c r="B8" s="16"/>
      <c r="C8" s="17"/>
      <c r="D8" s="17"/>
      <c r="E8" s="17"/>
      <c r="F8" s="95" t="s">
        <v>39</v>
      </c>
      <c r="G8" s="47"/>
      <c r="H8" s="47"/>
      <c r="I8" s="47"/>
      <c r="J8" s="17"/>
      <c r="K8" s="39"/>
      <c r="L8" s="39"/>
      <c r="M8" s="38"/>
      <c r="N8" s="39"/>
    </row>
    <row r="9" spans="2:14" s="68" customFormat="1" ht="26.25" customHeight="1">
      <c r="B9" s="16"/>
      <c r="C9" s="17"/>
      <c r="D9" s="17"/>
      <c r="E9" s="17"/>
      <c r="F9" s="95" t="s">
        <v>40</v>
      </c>
      <c r="G9" s="67"/>
      <c r="H9" s="67"/>
      <c r="I9" s="67"/>
      <c r="J9" s="17"/>
      <c r="K9" s="39"/>
      <c r="L9" s="39"/>
      <c r="M9" s="38"/>
      <c r="N9" s="39"/>
    </row>
    <row r="10" spans="2:14" ht="26.25" customHeight="1">
      <c r="B10" s="16"/>
      <c r="C10" s="17"/>
      <c r="D10" s="17"/>
      <c r="E10" s="17"/>
      <c r="F10" s="95" t="s">
        <v>41</v>
      </c>
      <c r="G10" s="42"/>
      <c r="H10" s="42"/>
      <c r="I10" s="42"/>
      <c r="J10" s="17"/>
      <c r="K10" s="39"/>
      <c r="L10" s="39"/>
      <c r="M10" s="38"/>
      <c r="N10" s="39"/>
    </row>
    <row r="11" spans="2:14" ht="26.25" customHeight="1">
      <c r="B11" s="16"/>
      <c r="C11" s="17"/>
      <c r="D11" s="17"/>
      <c r="E11" s="17"/>
      <c r="F11" s="95" t="s">
        <v>42</v>
      </c>
      <c r="G11" s="42"/>
      <c r="H11" s="42"/>
      <c r="I11" s="42"/>
      <c r="J11" s="17"/>
      <c r="K11" s="39"/>
      <c r="L11" s="39"/>
      <c r="M11" s="38"/>
      <c r="N11" s="39"/>
    </row>
    <row r="12" spans="2:14" ht="26.25" customHeight="1">
      <c r="B12" s="16"/>
      <c r="C12" s="17"/>
      <c r="D12" s="17"/>
      <c r="E12" s="17"/>
      <c r="F12" s="96" t="s">
        <v>54</v>
      </c>
      <c r="G12" s="44"/>
      <c r="H12" s="44"/>
      <c r="I12" s="44"/>
      <c r="J12" s="17"/>
      <c r="K12" s="39"/>
      <c r="L12" s="39"/>
      <c r="M12" s="38"/>
      <c r="N12" s="39"/>
    </row>
    <row r="13" spans="2:14" ht="26.25" customHeight="1">
      <c r="B13" s="16"/>
      <c r="C13" s="17"/>
      <c r="D13" s="17"/>
      <c r="E13" s="17"/>
      <c r="F13" s="42"/>
      <c r="G13" s="42"/>
      <c r="H13" s="42"/>
      <c r="I13" s="42"/>
      <c r="J13" s="17"/>
      <c r="K13" s="39"/>
      <c r="L13" s="39"/>
      <c r="M13" s="38"/>
      <c r="N13" s="39"/>
    </row>
    <row r="14" spans="2:14" ht="26.25" customHeight="1">
      <c r="B14" s="16"/>
      <c r="C14" s="17"/>
      <c r="D14" s="17"/>
      <c r="E14" s="17"/>
      <c r="F14" s="42"/>
      <c r="G14" s="42"/>
      <c r="H14" s="42"/>
      <c r="I14" s="42"/>
      <c r="J14" s="17"/>
      <c r="K14" s="39"/>
      <c r="L14" s="39"/>
      <c r="M14" s="38"/>
      <c r="N14" s="39"/>
    </row>
    <row r="15" spans="2:14" ht="26.25" customHeight="1">
      <c r="B15" s="16"/>
      <c r="C15" s="17"/>
      <c r="D15" s="17"/>
      <c r="E15" s="17"/>
      <c r="F15" s="43"/>
      <c r="G15" s="43"/>
      <c r="H15" s="43"/>
      <c r="I15" s="43"/>
      <c r="J15" s="17"/>
      <c r="K15" s="39"/>
      <c r="L15" s="39"/>
      <c r="M15" s="38"/>
      <c r="N15" s="39"/>
    </row>
    <row r="16" spans="2:14" ht="26.25" customHeight="1">
      <c r="B16" s="16"/>
      <c r="C16" s="17"/>
      <c r="D16" s="17"/>
      <c r="E16" s="17"/>
      <c r="F16" s="42"/>
      <c r="G16" s="42"/>
      <c r="H16" s="42"/>
      <c r="I16" s="42"/>
      <c r="J16" s="17"/>
      <c r="K16" s="39"/>
      <c r="L16" s="39"/>
      <c r="M16" s="38"/>
      <c r="N16" s="39"/>
    </row>
    <row r="17" spans="2:14" ht="26.25" customHeight="1">
      <c r="B17" s="1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7"/>
      <c r="N17" s="32"/>
    </row>
    <row r="18" spans="2:13" ht="26.2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</sheetData>
  <mergeCells count="2">
    <mergeCell ref="E4:L4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4:R12"/>
  <sheetViews>
    <sheetView workbookViewId="0" topLeftCell="A1">
      <selection activeCell="F21" sqref="F21"/>
    </sheetView>
  </sheetViews>
  <sheetFormatPr defaultColWidth="9.140625" defaultRowHeight="15"/>
  <cols>
    <col min="1" max="2" width="7.421875" style="0" customWidth="1"/>
    <col min="4" max="4" width="10.140625" style="0" customWidth="1"/>
    <col min="5" max="5" width="4.00390625" style="0" customWidth="1"/>
    <col min="6" max="6" width="14.8515625" style="0" customWidth="1"/>
    <col min="7" max="7" width="12.421875" style="0" customWidth="1"/>
    <col min="8" max="8" width="19.8515625" style="0" customWidth="1"/>
    <col min="9" max="9" width="16.140625" style="0" customWidth="1"/>
    <col min="10" max="10" width="16.28125" style="0" customWidth="1"/>
  </cols>
  <sheetData>
    <row r="4" spans="1:11" ht="22.5">
      <c r="A4" s="106" t="s">
        <v>14</v>
      </c>
      <c r="B4" s="106"/>
      <c r="C4" s="106"/>
      <c r="D4" s="106"/>
      <c r="E4" s="106"/>
      <c r="F4" s="106"/>
      <c r="G4" s="106"/>
      <c r="H4" s="106"/>
      <c r="I4" s="106"/>
      <c r="J4" s="106"/>
      <c r="K4" s="65"/>
    </row>
    <row r="5" spans="3:11" ht="22.5" customHeight="1">
      <c r="C5" s="19"/>
      <c r="D5" s="19"/>
      <c r="E5" s="19"/>
      <c r="F5" s="19"/>
      <c r="G5" s="19"/>
      <c r="H5" s="19"/>
      <c r="I5" s="19"/>
      <c r="J5" s="19"/>
      <c r="K5" s="19"/>
    </row>
    <row r="6" spans="3:11" ht="26.25" customHeight="1">
      <c r="C6" s="25" t="s">
        <v>55</v>
      </c>
      <c r="D6" s="46"/>
      <c r="E6" s="25"/>
      <c r="F6" s="25"/>
      <c r="G6" s="25"/>
      <c r="H6" s="25"/>
      <c r="I6" s="25"/>
      <c r="J6" s="25"/>
      <c r="K6" s="19"/>
    </row>
    <row r="7" spans="3:11" ht="26.25" customHeight="1">
      <c r="C7" s="45" t="s">
        <v>43</v>
      </c>
      <c r="D7" s="45"/>
      <c r="E7" s="45"/>
      <c r="F7" s="45"/>
      <c r="G7" s="45"/>
      <c r="H7" s="45"/>
      <c r="I7" s="45"/>
      <c r="J7" s="45"/>
      <c r="K7" s="45"/>
    </row>
    <row r="8" spans="3:11" ht="26.25" customHeight="1">
      <c r="C8" s="45" t="s">
        <v>44</v>
      </c>
      <c r="D8" s="45"/>
      <c r="E8" s="45"/>
      <c r="F8" s="45"/>
      <c r="G8" s="45"/>
      <c r="H8" s="45"/>
      <c r="I8" s="45"/>
      <c r="J8" s="45"/>
      <c r="K8" s="45"/>
    </row>
    <row r="9" spans="3:11" ht="26.25" customHeight="1">
      <c r="C9" s="45" t="s">
        <v>15</v>
      </c>
      <c r="D9" s="45"/>
      <c r="E9" s="45"/>
      <c r="F9" s="45"/>
      <c r="G9" s="45"/>
      <c r="H9" s="45"/>
      <c r="I9" s="45"/>
      <c r="J9" s="45"/>
      <c r="K9" s="45"/>
    </row>
    <row r="10" spans="3:11" ht="26.25" customHeight="1">
      <c r="C10" s="45" t="s">
        <v>16</v>
      </c>
      <c r="D10" s="19"/>
      <c r="E10" s="19"/>
      <c r="F10" s="19"/>
      <c r="G10" s="19"/>
      <c r="H10" s="19"/>
      <c r="I10" s="19"/>
      <c r="J10" s="19"/>
      <c r="K10" s="45"/>
    </row>
    <row r="11" spans="3:18" ht="42" customHeight="1">
      <c r="C11" s="105" t="s">
        <v>45</v>
      </c>
      <c r="D11" s="105"/>
      <c r="E11" s="105"/>
      <c r="F11" s="105"/>
      <c r="G11" s="105"/>
      <c r="H11" s="105"/>
      <c r="I11" s="105"/>
      <c r="J11" s="105"/>
      <c r="K11" s="25"/>
      <c r="L11" s="25"/>
      <c r="M11" s="25"/>
      <c r="N11" s="25"/>
      <c r="O11" s="25"/>
      <c r="P11" s="25"/>
      <c r="Q11" s="25"/>
      <c r="R11" s="25"/>
    </row>
    <row r="12" spans="3:10" ht="15">
      <c r="C12" s="104"/>
      <c r="D12" s="104"/>
      <c r="E12" s="104"/>
      <c r="F12" s="104"/>
      <c r="G12" s="104"/>
      <c r="H12" s="104"/>
      <c r="I12" s="104"/>
      <c r="J12" s="104"/>
    </row>
  </sheetData>
  <mergeCells count="3">
    <mergeCell ref="C12:J12"/>
    <mergeCell ref="C11:J11"/>
    <mergeCell ref="A4:J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J26"/>
  <sheetViews>
    <sheetView view="pageLayout" workbookViewId="0" topLeftCell="A1">
      <selection activeCell="A1" sqref="A1:G17"/>
    </sheetView>
  </sheetViews>
  <sheetFormatPr defaultColWidth="9.140625" defaultRowHeight="15"/>
  <cols>
    <col min="1" max="1" width="8.7109375" style="2" customWidth="1"/>
    <col min="2" max="2" width="0.13671875" style="2" customWidth="1"/>
    <col min="3" max="3" width="20.00390625" style="2" customWidth="1"/>
    <col min="4" max="4" width="22.421875" style="14" customWidth="1"/>
    <col min="5" max="5" width="23.57421875" style="15" customWidth="1"/>
    <col min="6" max="6" width="21.421875" style="2" customWidth="1"/>
    <col min="7" max="16384" width="9.00390625" style="2" customWidth="1"/>
  </cols>
  <sheetData>
    <row r="2" spans="1:10" ht="35.25" customHeight="1">
      <c r="A2" s="107" t="s">
        <v>46</v>
      </c>
      <c r="B2" s="107"/>
      <c r="C2" s="107"/>
      <c r="D2" s="107"/>
      <c r="E2" s="107"/>
      <c r="F2" s="107"/>
      <c r="G2" s="1"/>
      <c r="H2" s="1"/>
      <c r="I2" s="1"/>
      <c r="J2" s="1"/>
    </row>
    <row r="3" spans="1:7" ht="18.75" customHeight="1">
      <c r="A3" s="112" t="s">
        <v>35</v>
      </c>
      <c r="B3" s="112"/>
      <c r="C3" s="112"/>
      <c r="D3" s="18"/>
      <c r="F3" s="113" t="s">
        <v>0</v>
      </c>
      <c r="G3" s="113"/>
    </row>
    <row r="4" spans="1:8" s="4" customFormat="1" ht="30" customHeight="1">
      <c r="A4" s="48" t="s">
        <v>1</v>
      </c>
      <c r="B4" s="49"/>
      <c r="C4" s="50" t="s">
        <v>2</v>
      </c>
      <c r="D4" s="51" t="s">
        <v>47</v>
      </c>
      <c r="E4" s="51" t="s">
        <v>48</v>
      </c>
      <c r="F4" s="50" t="s">
        <v>25</v>
      </c>
      <c r="G4" s="83" t="s">
        <v>33</v>
      </c>
      <c r="H4" s="84"/>
    </row>
    <row r="5" spans="1:8" s="5" customFormat="1" ht="23.1" customHeight="1">
      <c r="A5" s="108" t="s">
        <v>3</v>
      </c>
      <c r="B5" s="52"/>
      <c r="C5" s="53" t="s">
        <v>4</v>
      </c>
      <c r="D5" s="57">
        <f>SUM(D6:D11)</f>
        <v>1351000000</v>
      </c>
      <c r="E5" s="57">
        <f>SUM(E6:E11)</f>
        <v>1419000000</v>
      </c>
      <c r="F5" s="69">
        <f>E5-D5</f>
        <v>68000000</v>
      </c>
      <c r="G5" s="85">
        <f>SUM(G6:G11)</f>
        <v>100</v>
      </c>
      <c r="H5" s="86"/>
    </row>
    <row r="6" spans="1:7" s="5" customFormat="1" ht="23.1" customHeight="1">
      <c r="A6" s="108"/>
      <c r="B6" s="52"/>
      <c r="C6" s="54" t="s">
        <v>22</v>
      </c>
      <c r="D6" s="58">
        <v>40000000</v>
      </c>
      <c r="E6" s="58">
        <v>44640000</v>
      </c>
      <c r="F6" s="69">
        <f aca="true" t="shared" si="0" ref="F6:F17">E6-D6</f>
        <v>4640000</v>
      </c>
      <c r="G6" s="92">
        <f>SUM(E6/E5*100)</f>
        <v>3.145877378435518</v>
      </c>
    </row>
    <row r="7" spans="1:7" s="5" customFormat="1" ht="23.1" customHeight="1">
      <c r="A7" s="109"/>
      <c r="B7" s="52"/>
      <c r="C7" s="55" t="s">
        <v>5</v>
      </c>
      <c r="D7" s="59">
        <v>1143558410</v>
      </c>
      <c r="E7" s="59">
        <v>1263251660</v>
      </c>
      <c r="F7" s="69">
        <f t="shared" si="0"/>
        <v>119693250</v>
      </c>
      <c r="G7" s="92">
        <f>SUM(E7/E5*100)</f>
        <v>89.02407751937984</v>
      </c>
    </row>
    <row r="8" spans="1:8" s="5" customFormat="1" ht="23.1" customHeight="1">
      <c r="A8" s="109"/>
      <c r="B8" s="52"/>
      <c r="C8" s="55" t="s">
        <v>23</v>
      </c>
      <c r="D8" s="60">
        <v>96209000</v>
      </c>
      <c r="E8" s="60">
        <v>60000000</v>
      </c>
      <c r="F8" s="69">
        <f t="shared" si="0"/>
        <v>-36209000</v>
      </c>
      <c r="G8" s="92">
        <f>SUM(E8/E5*100)</f>
        <v>4.2283298097251585</v>
      </c>
      <c r="H8" s="86"/>
    </row>
    <row r="9" spans="1:7" s="5" customFormat="1" ht="23.1" customHeight="1">
      <c r="A9" s="109"/>
      <c r="B9" s="52"/>
      <c r="C9" s="55" t="s">
        <v>6</v>
      </c>
      <c r="D9" s="60">
        <v>16111030</v>
      </c>
      <c r="E9" s="60">
        <v>6000000</v>
      </c>
      <c r="F9" s="69">
        <f t="shared" si="0"/>
        <v>-10111030</v>
      </c>
      <c r="G9" s="93">
        <f>SUM(E9/E5*100)</f>
        <v>0.42283298097251587</v>
      </c>
    </row>
    <row r="10" spans="1:7" s="5" customFormat="1" ht="23.1" customHeight="1">
      <c r="A10" s="110"/>
      <c r="B10" s="52"/>
      <c r="C10" s="77" t="s">
        <v>32</v>
      </c>
      <c r="D10" s="78">
        <v>41551736</v>
      </c>
      <c r="E10" s="78">
        <v>33058770</v>
      </c>
      <c r="F10" s="69">
        <f t="shared" si="0"/>
        <v>-8492966</v>
      </c>
      <c r="G10" s="92">
        <f>SUM(E10/E5*100)</f>
        <v>2.329723044397463</v>
      </c>
    </row>
    <row r="11" spans="1:7" s="5" customFormat="1" ht="23.1" customHeight="1">
      <c r="A11" s="111"/>
      <c r="B11" s="52"/>
      <c r="C11" s="56" t="s">
        <v>7</v>
      </c>
      <c r="D11" s="61">
        <v>13569824</v>
      </c>
      <c r="E11" s="61">
        <v>12049570</v>
      </c>
      <c r="F11" s="69">
        <f t="shared" si="0"/>
        <v>-1520254</v>
      </c>
      <c r="G11" s="92">
        <f>SUM(E11/E5*100)</f>
        <v>0.8491592670894996</v>
      </c>
    </row>
    <row r="12" spans="1:7" s="5" customFormat="1" ht="23.1" customHeight="1">
      <c r="A12" s="108" t="s">
        <v>8</v>
      </c>
      <c r="B12" s="52"/>
      <c r="C12" s="54" t="s">
        <v>4</v>
      </c>
      <c r="D12" s="62">
        <f>SUM(D13:D17)</f>
        <v>1351000000</v>
      </c>
      <c r="E12" s="62">
        <f>SUM(E13:E17)</f>
        <v>1419000000</v>
      </c>
      <c r="F12" s="69">
        <f t="shared" si="0"/>
        <v>68000000</v>
      </c>
      <c r="G12" s="87">
        <f>SUM(G13:G17)</f>
        <v>100</v>
      </c>
    </row>
    <row r="13" spans="1:7" s="5" customFormat="1" ht="23.1" customHeight="1">
      <c r="A13" s="109"/>
      <c r="B13" s="52"/>
      <c r="C13" s="55" t="s">
        <v>9</v>
      </c>
      <c r="D13" s="63">
        <v>1127486220</v>
      </c>
      <c r="E13" s="63">
        <v>1253105240</v>
      </c>
      <c r="F13" s="69">
        <f t="shared" si="0"/>
        <v>125619020</v>
      </c>
      <c r="G13" s="87">
        <f>SUM(E13/E12*100)</f>
        <v>88.30903735024665</v>
      </c>
    </row>
    <row r="14" spans="1:7" s="5" customFormat="1" ht="23.1" customHeight="1">
      <c r="A14" s="109"/>
      <c r="B14" s="52"/>
      <c r="C14" s="55" t="s">
        <v>10</v>
      </c>
      <c r="D14" s="63">
        <v>94449750</v>
      </c>
      <c r="E14" s="63">
        <v>8792000</v>
      </c>
      <c r="F14" s="69">
        <f t="shared" si="0"/>
        <v>-85657750</v>
      </c>
      <c r="G14" s="87">
        <f>SUM(E14/E12*100)</f>
        <v>0.6195912614517266</v>
      </c>
    </row>
    <row r="15" spans="1:7" s="5" customFormat="1" ht="23.1" customHeight="1">
      <c r="A15" s="109"/>
      <c r="B15" s="52"/>
      <c r="C15" s="55" t="s">
        <v>11</v>
      </c>
      <c r="D15" s="63">
        <v>101274950</v>
      </c>
      <c r="E15" s="63">
        <v>122479120</v>
      </c>
      <c r="F15" s="69">
        <f t="shared" si="0"/>
        <v>21204170</v>
      </c>
      <c r="G15" s="87">
        <f>SUM(E15/E12*100)</f>
        <v>8.63136856941508</v>
      </c>
    </row>
    <row r="16" spans="1:8" s="5" customFormat="1" ht="23.1" customHeight="1">
      <c r="A16" s="109"/>
      <c r="B16" s="52"/>
      <c r="C16" s="55" t="s">
        <v>12</v>
      </c>
      <c r="D16" s="63">
        <v>79303</v>
      </c>
      <c r="E16" s="63">
        <v>79303</v>
      </c>
      <c r="F16" s="69">
        <f t="shared" si="0"/>
        <v>0</v>
      </c>
      <c r="G16" s="87">
        <f>SUM(E16/E12*100)</f>
        <v>0.005588653981677238</v>
      </c>
      <c r="H16" s="94">
        <f>SUM(G16)</f>
        <v>0.005588653981677238</v>
      </c>
    </row>
    <row r="17" spans="1:8" s="5" customFormat="1" ht="23.1" customHeight="1">
      <c r="A17" s="111"/>
      <c r="B17" s="52"/>
      <c r="C17" s="56" t="s">
        <v>13</v>
      </c>
      <c r="D17" s="64">
        <v>27709777</v>
      </c>
      <c r="E17" s="64">
        <v>34544337</v>
      </c>
      <c r="F17" s="69">
        <f t="shared" si="0"/>
        <v>6834560</v>
      </c>
      <c r="G17" s="87">
        <f>SUM(E17/E12*100)</f>
        <v>2.4344141649048625</v>
      </c>
      <c r="H17" s="86"/>
    </row>
    <row r="18" spans="1:5" s="5" customFormat="1" ht="13.5" customHeight="1">
      <c r="A18" s="6"/>
      <c r="B18" s="6"/>
      <c r="C18" s="6"/>
      <c r="D18" s="7"/>
      <c r="E18" s="21"/>
    </row>
    <row r="19" spans="1:6" s="5" customFormat="1" ht="16.5" customHeight="1">
      <c r="A19" s="6"/>
      <c r="B19" s="8"/>
      <c r="C19" s="20"/>
      <c r="D19" s="9"/>
      <c r="E19" s="24"/>
      <c r="F19" s="22"/>
    </row>
    <row r="20" spans="1:6" s="10" customFormat="1" ht="19.5" customHeight="1">
      <c r="A20" s="11"/>
      <c r="B20" s="11"/>
      <c r="C20" s="11"/>
      <c r="D20" s="12"/>
      <c r="E20" s="23"/>
      <c r="F20" s="2"/>
    </row>
    <row r="21" spans="1:5" ht="15">
      <c r="A21" s="11"/>
      <c r="B21" s="11"/>
      <c r="C21" s="11"/>
      <c r="D21" s="12"/>
      <c r="E21" s="13"/>
    </row>
    <row r="22" spans="1:5" ht="33" customHeight="1">
      <c r="A22" s="11"/>
      <c r="B22" s="11"/>
      <c r="C22" s="11"/>
      <c r="D22" s="12"/>
      <c r="E22" s="3"/>
    </row>
    <row r="23" spans="1:5" ht="15">
      <c r="A23" s="11"/>
      <c r="B23" s="11"/>
      <c r="C23" s="11"/>
      <c r="D23" s="12"/>
      <c r="E23" s="3"/>
    </row>
    <row r="24" spans="1:5" ht="15">
      <c r="A24" s="11"/>
      <c r="B24" s="11"/>
      <c r="C24" s="11"/>
      <c r="D24" s="12"/>
      <c r="E24" s="3"/>
    </row>
    <row r="25" spans="1:5" ht="15">
      <c r="A25" s="11"/>
      <c r="B25" s="11"/>
      <c r="C25" s="11"/>
      <c r="D25" s="12"/>
      <c r="E25" s="3"/>
    </row>
    <row r="26" spans="1:5" ht="15">
      <c r="A26" s="11"/>
      <c r="B26" s="11"/>
      <c r="C26" s="11"/>
      <c r="D26" s="12"/>
      <c r="E26" s="3"/>
    </row>
  </sheetData>
  <mergeCells count="5">
    <mergeCell ref="A2:F2"/>
    <mergeCell ref="A5:A11"/>
    <mergeCell ref="A12:A17"/>
    <mergeCell ref="A3:C3"/>
    <mergeCell ref="F3:G3"/>
  </mergeCells>
  <printOptions horizontalCentered="1"/>
  <pageMargins left="0.7874015748031497" right="0.7480314960629921" top="0.7874015748031497" bottom="0.5905511811023623" header="0.5118110236220472" footer="0.35433070866141736"/>
  <pageSetup horizontalDpi="600" verticalDpi="600" orientation="landscape" paperSize="9" r:id="rId3"/>
  <headerFooter alignWithMargins="0">
    <oddHeader>&amp;C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10" sqref="C10"/>
    </sheetView>
  </sheetViews>
  <sheetFormatPr defaultColWidth="9.140625" defaultRowHeight="15"/>
  <cols>
    <col min="2" max="2" width="15.28125" style="0" customWidth="1"/>
    <col min="3" max="3" width="21.421875" style="0" customWidth="1"/>
    <col min="4" max="4" width="16.57421875" style="0" customWidth="1"/>
    <col min="5" max="5" width="17.8515625" style="0" customWidth="1"/>
    <col min="6" max="6" width="16.28125" style="0" customWidth="1"/>
    <col min="7" max="7" width="14.7109375" style="0" customWidth="1"/>
    <col min="8" max="8" width="20.57421875" style="0" customWidth="1"/>
  </cols>
  <sheetData>
    <row r="1" spans="1:8" ht="15">
      <c r="A1" s="2"/>
      <c r="B1" s="2"/>
      <c r="C1" s="14"/>
      <c r="D1" s="15"/>
      <c r="E1" s="15"/>
      <c r="F1" s="15"/>
      <c r="G1" s="15"/>
      <c r="H1" s="2"/>
    </row>
    <row r="2" spans="1:8" ht="22.5">
      <c r="A2" s="107" t="s">
        <v>49</v>
      </c>
      <c r="B2" s="107"/>
      <c r="C2" s="107"/>
      <c r="D2" s="107"/>
      <c r="E2" s="107"/>
      <c r="F2" s="107"/>
      <c r="G2" s="107"/>
      <c r="H2" s="107"/>
    </row>
    <row r="3" spans="1:8" ht="15">
      <c r="A3" s="115" t="s">
        <v>36</v>
      </c>
      <c r="B3" s="115"/>
      <c r="C3" s="18"/>
      <c r="D3" s="15"/>
      <c r="E3" s="15"/>
      <c r="F3" s="15"/>
      <c r="G3" s="15"/>
      <c r="H3" s="70" t="s">
        <v>0</v>
      </c>
    </row>
    <row r="4" spans="1:8" ht="23.25" customHeight="1">
      <c r="A4" s="116" t="s">
        <v>1</v>
      </c>
      <c r="B4" s="118" t="s">
        <v>28</v>
      </c>
      <c r="C4" s="120" t="s">
        <v>50</v>
      </c>
      <c r="D4" s="122" t="s">
        <v>51</v>
      </c>
      <c r="E4" s="123"/>
      <c r="F4" s="123"/>
      <c r="G4" s="124"/>
      <c r="H4" s="118" t="s">
        <v>25</v>
      </c>
    </row>
    <row r="5" spans="1:8" ht="28.5" customHeight="1">
      <c r="A5" s="117"/>
      <c r="B5" s="119"/>
      <c r="C5" s="121"/>
      <c r="D5" s="71" t="s">
        <v>26</v>
      </c>
      <c r="E5" s="71" t="s">
        <v>29</v>
      </c>
      <c r="F5" s="71" t="s">
        <v>27</v>
      </c>
      <c r="G5" s="71" t="s">
        <v>23</v>
      </c>
      <c r="H5" s="119"/>
    </row>
    <row r="6" spans="1:8" ht="31.5" customHeight="1">
      <c r="A6" s="114" t="s">
        <v>3</v>
      </c>
      <c r="B6" s="72" t="s">
        <v>4</v>
      </c>
      <c r="C6" s="91">
        <f>SUM(C7:C12)</f>
        <v>1351000000</v>
      </c>
      <c r="D6" s="91">
        <f>SUM(D7:D12)</f>
        <v>1419000000</v>
      </c>
      <c r="E6" s="73">
        <f>SUM(E7:E12)</f>
        <v>1263251660</v>
      </c>
      <c r="F6" s="73">
        <f>SUM(F7:F12)</f>
        <v>95748340</v>
      </c>
      <c r="G6" s="73">
        <f>SUM(G7:G12)</f>
        <v>60000000</v>
      </c>
      <c r="H6" s="74">
        <f>D6-C6</f>
        <v>68000000</v>
      </c>
    </row>
    <row r="7" spans="1:8" s="66" customFormat="1" ht="31.5" customHeight="1">
      <c r="A7" s="114"/>
      <c r="B7" s="76" t="s">
        <v>31</v>
      </c>
      <c r="C7" s="90">
        <v>40000000</v>
      </c>
      <c r="D7" s="90">
        <f>SUM(E7:G7)</f>
        <v>44640000</v>
      </c>
      <c r="E7" s="79"/>
      <c r="F7" s="89">
        <v>44640000</v>
      </c>
      <c r="G7" s="73"/>
      <c r="H7" s="74">
        <f>D7-C7</f>
        <v>4640000</v>
      </c>
    </row>
    <row r="8" spans="1:8" ht="24" customHeight="1">
      <c r="A8" s="114"/>
      <c r="B8" s="75" t="s">
        <v>5</v>
      </c>
      <c r="C8" s="90">
        <v>1143558410</v>
      </c>
      <c r="D8" s="90">
        <f aca="true" t="shared" si="0" ref="D8:D12">SUM(E8:G8)</f>
        <v>1263251660</v>
      </c>
      <c r="E8" s="80">
        <v>1263251660</v>
      </c>
      <c r="F8" s="80"/>
      <c r="G8" s="80"/>
      <c r="H8" s="74">
        <f aca="true" t="shared" si="1" ref="H8:H12">D8-C8</f>
        <v>119693250</v>
      </c>
    </row>
    <row r="9" spans="1:8" ht="24" customHeight="1">
      <c r="A9" s="114"/>
      <c r="B9" s="75" t="s">
        <v>24</v>
      </c>
      <c r="C9" s="90">
        <v>96209000</v>
      </c>
      <c r="D9" s="90">
        <f t="shared" si="0"/>
        <v>60000000</v>
      </c>
      <c r="E9" s="80"/>
      <c r="F9" s="80"/>
      <c r="G9" s="80">
        <v>60000000</v>
      </c>
      <c r="H9" s="74">
        <f t="shared" si="1"/>
        <v>-36209000</v>
      </c>
    </row>
    <row r="10" spans="1:8" ht="24" customHeight="1">
      <c r="A10" s="114"/>
      <c r="B10" s="75" t="s">
        <v>6</v>
      </c>
      <c r="C10" s="90">
        <v>16111030</v>
      </c>
      <c r="D10" s="90">
        <f t="shared" si="0"/>
        <v>6000000</v>
      </c>
      <c r="E10" s="81"/>
      <c r="F10" s="81">
        <v>6000000</v>
      </c>
      <c r="G10" s="81"/>
      <c r="H10" s="74">
        <f t="shared" si="1"/>
        <v>-10111030</v>
      </c>
    </row>
    <row r="11" spans="1:8" ht="24" customHeight="1">
      <c r="A11" s="114"/>
      <c r="B11" s="75" t="s">
        <v>30</v>
      </c>
      <c r="C11" s="90">
        <v>41551736</v>
      </c>
      <c r="D11" s="90">
        <f t="shared" si="0"/>
        <v>33058770</v>
      </c>
      <c r="E11" s="81"/>
      <c r="F11" s="81">
        <v>33058770</v>
      </c>
      <c r="G11" s="81">
        <v>0</v>
      </c>
      <c r="H11" s="74">
        <f t="shared" si="1"/>
        <v>-8492966</v>
      </c>
    </row>
    <row r="12" spans="1:8" ht="24" customHeight="1">
      <c r="A12" s="114"/>
      <c r="B12" s="75" t="s">
        <v>7</v>
      </c>
      <c r="C12" s="90">
        <v>13569824</v>
      </c>
      <c r="D12" s="90">
        <f t="shared" si="0"/>
        <v>12049570</v>
      </c>
      <c r="E12" s="82"/>
      <c r="F12" s="82">
        <v>12049570</v>
      </c>
      <c r="G12" s="82"/>
      <c r="H12" s="74">
        <f t="shared" si="1"/>
        <v>-1520254</v>
      </c>
    </row>
    <row r="13" ht="24" customHeight="1"/>
  </sheetData>
  <mergeCells count="8">
    <mergeCell ref="A6:A12"/>
    <mergeCell ref="A2:H2"/>
    <mergeCell ref="A3:B3"/>
    <mergeCell ref="A4:A5"/>
    <mergeCell ref="B4:B5"/>
    <mergeCell ref="C4:C5"/>
    <mergeCell ref="D4:G4"/>
    <mergeCell ref="H4:H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F13" sqref="F13"/>
    </sheetView>
  </sheetViews>
  <sheetFormatPr defaultColWidth="9.140625" defaultRowHeight="15"/>
  <cols>
    <col min="2" max="2" width="16.28125" style="0" customWidth="1"/>
    <col min="3" max="3" width="17.8515625" style="0" customWidth="1"/>
    <col min="4" max="4" width="18.00390625" style="0" customWidth="1"/>
    <col min="5" max="5" width="17.8515625" style="0" customWidth="1"/>
    <col min="6" max="6" width="16.00390625" style="0" customWidth="1"/>
    <col min="7" max="7" width="16.00390625" style="0" bestFit="1" customWidth="1"/>
    <col min="8" max="8" width="17.8515625" style="0" customWidth="1"/>
  </cols>
  <sheetData>
    <row r="1" spans="1:8" ht="22.5">
      <c r="A1" s="107" t="s">
        <v>52</v>
      </c>
      <c r="B1" s="107"/>
      <c r="C1" s="107"/>
      <c r="D1" s="107"/>
      <c r="E1" s="107"/>
      <c r="F1" s="107"/>
      <c r="G1" s="107"/>
      <c r="H1" s="107"/>
    </row>
    <row r="2" spans="1:8" ht="15">
      <c r="A2" s="115" t="s">
        <v>36</v>
      </c>
      <c r="B2" s="115"/>
      <c r="C2" s="18"/>
      <c r="D2" s="15"/>
      <c r="E2" s="15"/>
      <c r="F2" s="15"/>
      <c r="G2" s="15"/>
      <c r="H2" s="70" t="s">
        <v>0</v>
      </c>
    </row>
    <row r="3" spans="1:8" ht="26.25" customHeight="1">
      <c r="A3" s="116" t="s">
        <v>1</v>
      </c>
      <c r="B3" s="118" t="s">
        <v>28</v>
      </c>
      <c r="C3" s="125" t="s">
        <v>53</v>
      </c>
      <c r="D3" s="122" t="s">
        <v>51</v>
      </c>
      <c r="E3" s="123"/>
      <c r="F3" s="123"/>
      <c r="G3" s="124"/>
      <c r="H3" s="118" t="s">
        <v>25</v>
      </c>
    </row>
    <row r="4" spans="1:8" ht="25.5" customHeight="1">
      <c r="A4" s="117"/>
      <c r="B4" s="119"/>
      <c r="C4" s="126"/>
      <c r="D4" s="71" t="s">
        <v>26</v>
      </c>
      <c r="E4" s="71" t="s">
        <v>29</v>
      </c>
      <c r="F4" s="71" t="s">
        <v>27</v>
      </c>
      <c r="G4" s="71" t="s">
        <v>23</v>
      </c>
      <c r="H4" s="119"/>
    </row>
    <row r="5" spans="1:8" ht="30.75" customHeight="1">
      <c r="A5" s="114" t="s">
        <v>8</v>
      </c>
      <c r="B5" s="72" t="s">
        <v>4</v>
      </c>
      <c r="C5" s="73">
        <f>SUM(C6:C10)</f>
        <v>1351000000</v>
      </c>
      <c r="D5" s="73">
        <f>SUM(E5:G5)</f>
        <v>1419000000</v>
      </c>
      <c r="E5" s="73">
        <f>SUM(E6:E10)</f>
        <v>1263251660</v>
      </c>
      <c r="F5" s="73">
        <f>SUM(F6:F10)</f>
        <v>95748340</v>
      </c>
      <c r="G5" s="73">
        <f>SUM(G6:G10)</f>
        <v>60000000</v>
      </c>
      <c r="H5" s="74">
        <f aca="true" t="shared" si="0" ref="H5:H9">D5-C5</f>
        <v>68000000</v>
      </c>
    </row>
    <row r="6" spans="1:8" ht="30.75" customHeight="1">
      <c r="A6" s="114"/>
      <c r="B6" s="75" t="s">
        <v>9</v>
      </c>
      <c r="C6" s="79">
        <v>1127486220</v>
      </c>
      <c r="D6" s="79">
        <f>SUM(E6:G6)</f>
        <v>1253105240</v>
      </c>
      <c r="E6" s="80">
        <v>1186222540</v>
      </c>
      <c r="F6" s="80">
        <v>52332700</v>
      </c>
      <c r="G6" s="80">
        <v>14550000</v>
      </c>
      <c r="H6" s="74">
        <f t="shared" si="0"/>
        <v>125619020</v>
      </c>
    </row>
    <row r="7" spans="1:8" ht="30.75" customHeight="1">
      <c r="A7" s="114"/>
      <c r="B7" s="75" t="s">
        <v>10</v>
      </c>
      <c r="C7" s="79">
        <v>94449750</v>
      </c>
      <c r="D7" s="79">
        <f aca="true" t="shared" si="1" ref="D7:D8">SUM(E7:G7)</f>
        <v>8792000</v>
      </c>
      <c r="E7" s="80">
        <v>0</v>
      </c>
      <c r="F7" s="80">
        <v>8792000</v>
      </c>
      <c r="G7" s="80">
        <v>0</v>
      </c>
      <c r="H7" s="74">
        <f t="shared" si="0"/>
        <v>-85657750</v>
      </c>
    </row>
    <row r="8" spans="1:8" ht="30.75" customHeight="1">
      <c r="A8" s="114"/>
      <c r="B8" s="75" t="s">
        <v>11</v>
      </c>
      <c r="C8" s="79">
        <v>101274950</v>
      </c>
      <c r="D8" s="79">
        <f t="shared" si="1"/>
        <v>122479120</v>
      </c>
      <c r="E8" s="81">
        <v>77029120</v>
      </c>
      <c r="F8" s="81">
        <v>0</v>
      </c>
      <c r="G8" s="81">
        <v>45450000</v>
      </c>
      <c r="H8" s="74">
        <f t="shared" si="0"/>
        <v>21204170</v>
      </c>
    </row>
    <row r="9" spans="1:8" ht="30.75" customHeight="1">
      <c r="A9" s="114"/>
      <c r="B9" s="75" t="s">
        <v>12</v>
      </c>
      <c r="C9" s="79">
        <v>79303</v>
      </c>
      <c r="D9" s="79">
        <f>SUM(E9:G9)</f>
        <v>79303</v>
      </c>
      <c r="E9" s="81">
        <v>0</v>
      </c>
      <c r="F9" s="81">
        <v>79303</v>
      </c>
      <c r="G9" s="81">
        <v>0</v>
      </c>
      <c r="H9" s="74">
        <f t="shared" si="0"/>
        <v>0</v>
      </c>
    </row>
    <row r="10" spans="1:8" ht="30.75" customHeight="1">
      <c r="A10" s="114"/>
      <c r="B10" s="75" t="s">
        <v>13</v>
      </c>
      <c r="C10" s="79">
        <v>27709777</v>
      </c>
      <c r="D10" s="79">
        <f>SUM(E10:G10)</f>
        <v>34544337</v>
      </c>
      <c r="E10" s="82"/>
      <c r="F10" s="82">
        <v>34544337</v>
      </c>
      <c r="G10" s="82">
        <v>0</v>
      </c>
      <c r="H10" s="74">
        <f>D10-C10</f>
        <v>6834560</v>
      </c>
    </row>
  </sheetData>
  <mergeCells count="8">
    <mergeCell ref="A5:A10"/>
    <mergeCell ref="A1:H1"/>
    <mergeCell ref="A2:B2"/>
    <mergeCell ref="A3:A4"/>
    <mergeCell ref="B3:B4"/>
    <mergeCell ref="C3:C4"/>
    <mergeCell ref="D3:G3"/>
    <mergeCell ref="H3:H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user</cp:lastModifiedBy>
  <cp:lastPrinted>2013-12-05T12:52:45Z</cp:lastPrinted>
  <dcterms:created xsi:type="dcterms:W3CDTF">2007-10-20T01:36:54Z</dcterms:created>
  <dcterms:modified xsi:type="dcterms:W3CDTF">2014-01-21T01:05:32Z</dcterms:modified>
  <cp:category/>
  <cp:version/>
  <cp:contentType/>
  <cp:contentStatus/>
</cp:coreProperties>
</file>