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8195" windowHeight="11820" activeTab="0"/>
  </bookViews>
  <sheets>
    <sheet name="2013 결산서" sheetId="1" r:id="rId1"/>
    <sheet name="후원금 사용" sheetId="3" r:id="rId2"/>
    <sheet name="후원금수입명세서" sheetId="4" r:id="rId3"/>
    <sheet name="후원금(물품) 수입명세서" sheetId="5" r:id="rId4"/>
    <sheet name="후원금사용명세서" sheetId="6" r:id="rId5"/>
    <sheet name="후원금(물품) 사용명세서" sheetId="7" r:id="rId6"/>
  </sheets>
  <definedNames/>
  <calcPr calcId="124519"/>
</workbook>
</file>

<file path=xl/sharedStrings.xml><?xml version="1.0" encoding="utf-8"?>
<sst xmlns="http://schemas.openxmlformats.org/spreadsheetml/2006/main" count="1802" uniqueCount="164">
  <si>
    <t>(단위 : 원)</t>
  </si>
  <si>
    <t>세                  입</t>
  </si>
  <si>
    <t>세                출</t>
  </si>
  <si>
    <t>관</t>
  </si>
  <si>
    <t>항</t>
  </si>
  <si>
    <t>목</t>
  </si>
  <si>
    <t>증감ⓑ-ⓐ</t>
  </si>
  <si>
    <t>금액</t>
  </si>
  <si>
    <t>비율(%)</t>
  </si>
  <si>
    <t>총 계</t>
  </si>
  <si>
    <t>사업수입</t>
  </si>
  <si>
    <t>소 계</t>
  </si>
  <si>
    <t>사무비</t>
  </si>
  <si>
    <t>인건비</t>
  </si>
  <si>
    <t>급   여</t>
  </si>
  <si>
    <t>보조금수입</t>
  </si>
  <si>
    <t>제수당</t>
  </si>
  <si>
    <t>경상보조금수입</t>
  </si>
  <si>
    <t>퇴직금 및 
퇴직적립금</t>
  </si>
  <si>
    <t>운영비</t>
  </si>
  <si>
    <t>사회보험부담금</t>
  </si>
  <si>
    <t>업무추진비</t>
  </si>
  <si>
    <t>이월금</t>
  </si>
  <si>
    <t>기관운영비</t>
  </si>
  <si>
    <t>직책보조금</t>
  </si>
  <si>
    <t>전년도이월금</t>
  </si>
  <si>
    <t>회 의 비</t>
  </si>
  <si>
    <t>후원금수입</t>
  </si>
  <si>
    <t>여   비</t>
  </si>
  <si>
    <t>수용비 및 수수료</t>
  </si>
  <si>
    <t>잡수입</t>
  </si>
  <si>
    <t>공공요금</t>
  </si>
  <si>
    <t>제세공과금</t>
  </si>
  <si>
    <t>재산조성비</t>
  </si>
  <si>
    <t>시설비</t>
  </si>
  <si>
    <t>자산취득비</t>
  </si>
  <si>
    <t>시설장비유지비</t>
  </si>
  <si>
    <t>사업비</t>
  </si>
  <si>
    <t>특별급식비</t>
  </si>
  <si>
    <t>연료비</t>
  </si>
  <si>
    <t>사회심리재활사업비</t>
  </si>
  <si>
    <t>교육재활사업비</t>
  </si>
  <si>
    <t>프로그램사업비</t>
  </si>
  <si>
    <t>기타사업비</t>
  </si>
  <si>
    <t>예비비</t>
  </si>
  <si>
    <t>2013년 주간보호센터 세입·세출 결산서</t>
  </si>
  <si>
    <t>2013년                   예산ⓐ</t>
  </si>
  <si>
    <t>2013년                   결산ⓑ</t>
  </si>
  <si>
    <t>시도보조금</t>
  </si>
  <si>
    <t>기타보조금</t>
  </si>
  <si>
    <t>비지정후원금</t>
  </si>
  <si>
    <t>전입금</t>
  </si>
  <si>
    <t>전입금</t>
  </si>
  <si>
    <t>법인전입금</t>
  </si>
  <si>
    <t>기타예금이자수입</t>
  </si>
  <si>
    <t>기타잡수입</t>
  </si>
  <si>
    <t>차량비</t>
  </si>
  <si>
    <t>이용료지원사업비</t>
  </si>
  <si>
    <t>이월금(후원금)</t>
  </si>
  <si>
    <t>과목</t>
  </si>
  <si>
    <t>년월일</t>
  </si>
  <si>
    <t>전기이월</t>
  </si>
  <si>
    <t>잔액</t>
  </si>
  <si>
    <t>관</t>
  </si>
  <si>
    <t>항</t>
  </si>
  <si>
    <t>목</t>
  </si>
  <si>
    <t>전년도이월금</t>
  </si>
  <si>
    <t>이월금</t>
  </si>
  <si>
    <t>기타예금이자수입</t>
  </si>
  <si>
    <t>잡수입</t>
  </si>
  <si>
    <t>비지정후원금수입</t>
  </si>
  <si>
    <t>후원금수입</t>
  </si>
  <si>
    <t>[[세입계]]</t>
  </si>
  <si>
    <t>제수당</t>
  </si>
  <si>
    <t>퇴직금 및 퇴직적립</t>
  </si>
  <si>
    <t>인건비</t>
  </si>
  <si>
    <t>수용비및 수수료</t>
  </si>
  <si>
    <t>운영비</t>
  </si>
  <si>
    <t>사무비</t>
  </si>
  <si>
    <t>교육재활사업비</t>
  </si>
  <si>
    <t>기타사업비</t>
  </si>
  <si>
    <t>프로그램사업비</t>
  </si>
  <si>
    <t>사업비</t>
  </si>
  <si>
    <t>[[세출계]]</t>
  </si>
  <si>
    <t>합계</t>
  </si>
  <si>
    <t>___,__0</t>
  </si>
  <si>
    <t xml:space="preserve">2013년 늘사랑주간보호센터 후원금 수입 및 사용결과보고서 </t>
  </si>
  <si>
    <t>세입세출</t>
  </si>
  <si>
    <t>세입</t>
  </si>
  <si>
    <t>세출</t>
  </si>
  <si>
    <t>No.</t>
  </si>
  <si>
    <t>연월일</t>
  </si>
  <si>
    <t>후원금종류</t>
  </si>
  <si>
    <t>후원자</t>
  </si>
  <si>
    <t>후원자구분</t>
  </si>
  <si>
    <t>모금자기관여부</t>
  </si>
  <si>
    <t>금액</t>
  </si>
  <si>
    <t>지역사회 후원금품</t>
  </si>
  <si>
    <t>***</t>
  </si>
  <si>
    <t>개인</t>
  </si>
  <si>
    <t>N</t>
  </si>
  <si>
    <t>기타후원금품</t>
  </si>
  <si>
    <t>예금이자</t>
  </si>
  <si>
    <t>공공기관</t>
  </si>
  <si>
    <t>기부금단체여부</t>
  </si>
  <si>
    <t>내역</t>
  </si>
  <si>
    <t>품명</t>
  </si>
  <si>
    <t>수량</t>
  </si>
  <si>
    <t>단가</t>
  </si>
  <si>
    <t>단위</t>
  </si>
  <si>
    <t>비고</t>
  </si>
  <si>
    <t>부추</t>
  </si>
  <si>
    <t>자루</t>
  </si>
  <si>
    <t>선풍기</t>
  </si>
  <si>
    <t>EA</t>
  </si>
  <si>
    <t>수박</t>
  </si>
  <si>
    <t>통</t>
  </si>
  <si>
    <t>가위바위보팀(봉사센터)</t>
  </si>
  <si>
    <t>민간단체</t>
  </si>
  <si>
    <t>책읽는사회문화재단</t>
  </si>
  <si>
    <t>우수문학도서</t>
  </si>
  <si>
    <t>도서</t>
  </si>
  <si>
    <t>권</t>
  </si>
  <si>
    <t>바나나</t>
  </si>
  <si>
    <t>귤</t>
  </si>
  <si>
    <t>박스</t>
  </si>
  <si>
    <t>***</t>
  </si>
  <si>
    <t>후원금(물품) 수입명세서</t>
  </si>
  <si>
    <t>후원금(금전)수입명세서</t>
  </si>
  <si>
    <t>후원금(금전) 사용명세서</t>
  </si>
  <si>
    <t>사용일자</t>
  </si>
  <si>
    <t>사용내역</t>
  </si>
  <si>
    <t>산출기준</t>
  </si>
  <si>
    <t>수용비및 수수료 - 시설</t>
  </si>
  <si>
    <t>4월CMS월사용료</t>
  </si>
  <si>
    <t>5월 CMS 사용료</t>
  </si>
  <si>
    <t>6월 CMS사용료</t>
  </si>
  <si>
    <t>7월 CMS 사용료</t>
  </si>
  <si>
    <t>8월 CMS 사용료</t>
  </si>
  <si>
    <t>9월 CMS 사용료</t>
  </si>
  <si>
    <t>캠프사업비</t>
  </si>
  <si>
    <t>남이섬 입장권</t>
  </si>
  <si>
    <t>캠프 식대</t>
  </si>
  <si>
    <t>캠프 숙박료</t>
  </si>
  <si>
    <t>캠프 식대(점심)</t>
  </si>
  <si>
    <t>캠프 간식비</t>
  </si>
  <si>
    <t>캠프식대(점심)</t>
  </si>
  <si>
    <t>기타사업비 - 시설</t>
  </si>
  <si>
    <t>생일파티진행</t>
  </si>
  <si>
    <t>10월 CMS 사용료</t>
  </si>
  <si>
    <t>퇴직금 및 퇴직적립 - 시설</t>
  </si>
  <si>
    <t>11월분 퇴직적립금</t>
  </si>
  <si>
    <t>교육재활사업비 - 시설</t>
  </si>
  <si>
    <t>11월분 강사료</t>
  </si>
  <si>
    <t>11월 CMS 사용료</t>
  </si>
  <si>
    <t>12월분 퇴직적립금</t>
  </si>
  <si>
    <t>제수당 - 시설</t>
  </si>
  <si>
    <t>시간외근무수당</t>
  </si>
  <si>
    <t>사용처</t>
  </si>
  <si>
    <t>수입일자</t>
  </si>
  <si>
    <t>센터 이용자 주식</t>
  </si>
  <si>
    <t>센터 프로그램실 비치</t>
  </si>
  <si>
    <t>센터 이용자 간식</t>
  </si>
  <si>
    <t>후원금(물품) 사용명세서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</si>
</sst>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mbria"/>
      <family val="3"/>
      <scheme val="major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Cambria"/>
      <family val="3"/>
      <scheme val="major"/>
    </font>
    <font>
      <sz val="10"/>
      <name val="Cambria"/>
      <family val="3"/>
      <scheme val="major"/>
    </font>
    <font>
      <b/>
      <sz val="9"/>
      <name val="Cambria"/>
      <family val="3"/>
      <scheme val="major"/>
    </font>
    <font>
      <b/>
      <sz val="10"/>
      <name val="Cambria"/>
      <family val="3"/>
      <scheme val="major"/>
    </font>
    <font>
      <b/>
      <sz val="8"/>
      <name val="Cambria"/>
      <family val="3"/>
      <scheme val="major"/>
    </font>
    <font>
      <sz val="8"/>
      <name val="Cambria"/>
      <family val="3"/>
      <scheme val="major"/>
    </font>
    <font>
      <sz val="7"/>
      <name val="Cambria"/>
      <family val="3"/>
      <scheme val="major"/>
    </font>
    <font>
      <sz val="9"/>
      <name val="Cambria"/>
      <family val="3"/>
      <scheme val="major"/>
    </font>
    <font>
      <sz val="9"/>
      <color rgb="FF286892"/>
      <name val="굴림체"/>
      <family val="3"/>
    </font>
    <font>
      <sz val="9"/>
      <color rgb="FF000000"/>
      <name val="굴림"/>
      <family val="3"/>
    </font>
    <font>
      <sz val="9"/>
      <color rgb="FF000000"/>
      <name val="굴림체"/>
      <family val="3"/>
    </font>
    <font>
      <b/>
      <sz val="9"/>
      <color rgb="FF000000"/>
      <name val="굴림"/>
      <family val="3"/>
    </font>
    <font>
      <b/>
      <sz val="9"/>
      <color rgb="FF286892"/>
      <name val="굴림"/>
      <family val="3"/>
    </font>
    <font>
      <b/>
      <sz val="16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7" fontId="7" fillId="2" borderId="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shrinkToFit="1"/>
    </xf>
    <xf numFmtId="176" fontId="7" fillId="3" borderId="1" xfId="0" applyNumberFormat="1" applyFont="1" applyFill="1" applyBorder="1" applyAlignment="1">
      <alignment horizontal="center" vertical="center" shrinkToFit="1"/>
    </xf>
    <xf numFmtId="177" fontId="7" fillId="3" borderId="2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2" fillId="4" borderId="1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176" fontId="7" fillId="4" borderId="3" xfId="0" applyNumberFormat="1" applyFont="1" applyFill="1" applyBorder="1" applyAlignment="1">
      <alignment horizontal="center" vertical="center" shrinkToFit="1"/>
    </xf>
    <xf numFmtId="176" fontId="12" fillId="3" borderId="1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wrapText="1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7" fontId="7" fillId="0" borderId="6" xfId="0" applyNumberFormat="1" applyFont="1" applyFill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vertical="center" wrapText="1"/>
    </xf>
    <xf numFmtId="176" fontId="10" fillId="0" borderId="5" xfId="0" applyNumberFormat="1" applyFont="1" applyBorder="1" applyAlignment="1">
      <alignment horizontal="center" vertical="center" shrinkToFit="1"/>
    </xf>
    <xf numFmtId="176" fontId="12" fillId="4" borderId="5" xfId="0" applyNumberFormat="1" applyFont="1" applyFill="1" applyBorder="1" applyAlignment="1">
      <alignment horizontal="center" vertical="center" shrinkToFit="1"/>
    </xf>
    <xf numFmtId="176" fontId="7" fillId="4" borderId="4" xfId="0" applyNumberFormat="1" applyFont="1" applyFill="1" applyBorder="1" applyAlignment="1">
      <alignment horizontal="center" vertical="center" shrinkToFit="1"/>
    </xf>
    <xf numFmtId="176" fontId="7" fillId="4" borderId="5" xfId="0" applyNumberFormat="1" applyFont="1" applyFill="1" applyBorder="1" applyAlignment="1">
      <alignment horizontal="center" vertical="center" shrinkToFit="1"/>
    </xf>
    <xf numFmtId="176" fontId="10" fillId="4" borderId="5" xfId="0" applyNumberFormat="1" applyFont="1" applyFill="1" applyBorder="1" applyAlignment="1">
      <alignment horizontal="center" vertical="center" shrinkToFit="1"/>
    </xf>
    <xf numFmtId="176" fontId="7" fillId="4" borderId="7" xfId="0" applyNumberFormat="1" applyFont="1" applyFill="1" applyBorder="1" applyAlignment="1">
      <alignment horizontal="center" vertical="center" shrinkToFit="1"/>
    </xf>
    <xf numFmtId="176" fontId="7" fillId="4" borderId="8" xfId="0" applyNumberFormat="1" applyFont="1" applyFill="1" applyBorder="1" applyAlignment="1">
      <alignment horizontal="center" vertical="center" shrinkToFit="1"/>
    </xf>
    <xf numFmtId="176" fontId="10" fillId="4" borderId="8" xfId="0" applyNumberFormat="1" applyFont="1" applyFill="1" applyBorder="1" applyAlignment="1">
      <alignment horizontal="center" vertical="center" shrinkToFit="1"/>
    </xf>
    <xf numFmtId="176" fontId="12" fillId="4" borderId="8" xfId="0" applyNumberFormat="1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76" fontId="12" fillId="3" borderId="5" xfId="0" applyNumberFormat="1" applyFont="1" applyFill="1" applyBorder="1" applyAlignment="1">
      <alignment horizontal="center" vertical="center" shrinkToFit="1"/>
    </xf>
    <xf numFmtId="177" fontId="7" fillId="3" borderId="6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shrinkToFit="1"/>
    </xf>
    <xf numFmtId="176" fontId="7" fillId="3" borderId="5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 shrinkToFit="1"/>
    </xf>
    <xf numFmtId="176" fontId="10" fillId="4" borderId="1" xfId="0" applyNumberFormat="1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right" vertical="center" wrapText="1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right" vertical="center" wrapText="1"/>
    </xf>
    <xf numFmtId="3" fontId="14" fillId="6" borderId="10" xfId="0" applyNumberFormat="1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right" vertical="center" wrapText="1"/>
    </xf>
    <xf numFmtId="3" fontId="14" fillId="5" borderId="10" xfId="0" applyNumberFormat="1" applyFont="1" applyFill="1" applyBorder="1" applyAlignment="1">
      <alignment horizontal="righ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right" vertical="center" wrapText="1"/>
    </xf>
    <xf numFmtId="3" fontId="16" fillId="6" borderId="10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right" vertical="center" wrapText="1"/>
    </xf>
    <xf numFmtId="176" fontId="9" fillId="2" borderId="14" xfId="0" applyNumberFormat="1" applyFont="1" applyFill="1" applyBorder="1" applyAlignment="1">
      <alignment horizontal="center" vertical="center" shrinkToFit="1"/>
    </xf>
    <xf numFmtId="176" fontId="9" fillId="2" borderId="15" xfId="0" applyNumberFormat="1" applyFont="1" applyFill="1" applyBorder="1" applyAlignment="1">
      <alignment horizontal="center" vertical="center" shrinkToFit="1"/>
    </xf>
    <xf numFmtId="176" fontId="9" fillId="2" borderId="16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 wrapTex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15" fillId="5" borderId="12" xfId="0" applyNumberFormat="1" applyFont="1" applyFill="1" applyBorder="1" applyAlignment="1">
      <alignment horizontal="center" vertical="center" wrapText="1"/>
    </xf>
    <xf numFmtId="176" fontId="15" fillId="5" borderId="12" xfId="0" applyNumberFormat="1" applyFont="1" applyFill="1" applyBorder="1" applyAlignment="1">
      <alignment horizontal="right" vertical="center" wrapText="1"/>
    </xf>
    <xf numFmtId="14" fontId="15" fillId="6" borderId="10" xfId="0" applyNumberFormat="1" applyFont="1" applyFill="1" applyBorder="1" applyAlignment="1">
      <alignment horizontal="center" vertical="center" wrapText="1"/>
    </xf>
    <xf numFmtId="176" fontId="15" fillId="6" borderId="10" xfId="0" applyNumberFormat="1" applyFont="1" applyFill="1" applyBorder="1" applyAlignment="1">
      <alignment horizontal="right" vertical="center" wrapText="1"/>
    </xf>
    <xf numFmtId="14" fontId="15" fillId="5" borderId="10" xfId="0" applyNumberFormat="1" applyFont="1" applyFill="1" applyBorder="1" applyAlignment="1">
      <alignment horizontal="center" vertical="center" wrapText="1"/>
    </xf>
    <xf numFmtId="176" fontId="15" fillId="5" borderId="10" xfId="0" applyNumberFormat="1" applyFont="1" applyFill="1" applyBorder="1" applyAlignment="1">
      <alignment horizontal="right" vertical="center" wrapText="1"/>
    </xf>
    <xf numFmtId="14" fontId="15" fillId="6" borderId="13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14" fontId="15" fillId="5" borderId="13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49" fontId="15" fillId="5" borderId="12" xfId="0" applyNumberFormat="1" applyFont="1" applyFill="1" applyBorder="1" applyAlignment="1">
      <alignment horizontal="left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left" vertical="center" wrapText="1"/>
    </xf>
    <xf numFmtId="3" fontId="15" fillId="6" borderId="10" xfId="0" applyNumberFormat="1" applyFont="1" applyFill="1" applyBorder="1" applyAlignment="1">
      <alignment horizontal="center" vertical="center" wrapText="1"/>
    </xf>
    <xf numFmtId="49" fontId="15" fillId="5" borderId="10" xfId="0" applyNumberFormat="1" applyFont="1" applyFill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6" fontId="15" fillId="5" borderId="12" xfId="0" applyNumberFormat="1" applyFont="1" applyFill="1" applyBorder="1" applyAlignment="1">
      <alignment horizontal="center" vertical="center" wrapText="1"/>
    </xf>
    <xf numFmtId="176" fontId="15" fillId="6" borderId="10" xfId="0" applyNumberFormat="1" applyFont="1" applyFill="1" applyBorder="1" applyAlignment="1">
      <alignment horizontal="center" vertical="center" wrapText="1"/>
    </xf>
    <xf numFmtId="176" fontId="15" fillId="5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P9" sqref="P9"/>
    </sheetView>
  </sheetViews>
  <sheetFormatPr defaultColWidth="9.140625" defaultRowHeight="15"/>
  <sheetData>
    <row r="1" spans="1:14" s="1" customFormat="1" ht="31.5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22.5" customHeight="1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3" customFormat="1" ht="25.5" customHeight="1">
      <c r="A3" s="92" t="s">
        <v>1</v>
      </c>
      <c r="B3" s="93"/>
      <c r="C3" s="93"/>
      <c r="D3" s="93"/>
      <c r="E3" s="93"/>
      <c r="F3" s="93"/>
      <c r="G3" s="94"/>
      <c r="H3" s="92" t="s">
        <v>2</v>
      </c>
      <c r="I3" s="93"/>
      <c r="J3" s="93"/>
      <c r="K3" s="93"/>
      <c r="L3" s="93"/>
      <c r="M3" s="93"/>
      <c r="N3" s="94"/>
    </row>
    <row r="4" spans="1:14" s="3" customFormat="1" ht="25.5" customHeight="1">
      <c r="A4" s="86" t="s">
        <v>3</v>
      </c>
      <c r="B4" s="87" t="s">
        <v>4</v>
      </c>
      <c r="C4" s="87" t="s">
        <v>5</v>
      </c>
      <c r="D4" s="95" t="s">
        <v>46</v>
      </c>
      <c r="E4" s="95" t="s">
        <v>47</v>
      </c>
      <c r="F4" s="87" t="s">
        <v>6</v>
      </c>
      <c r="G4" s="89"/>
      <c r="H4" s="86" t="s">
        <v>3</v>
      </c>
      <c r="I4" s="87" t="s">
        <v>4</v>
      </c>
      <c r="J4" s="87" t="s">
        <v>5</v>
      </c>
      <c r="K4" s="88" t="s">
        <v>46</v>
      </c>
      <c r="L4" s="88" t="s">
        <v>47</v>
      </c>
      <c r="M4" s="87" t="s">
        <v>6</v>
      </c>
      <c r="N4" s="89"/>
    </row>
    <row r="5" spans="1:14" s="3" customFormat="1" ht="20.25" customHeight="1">
      <c r="A5" s="86"/>
      <c r="B5" s="87"/>
      <c r="C5" s="87"/>
      <c r="D5" s="95"/>
      <c r="E5" s="95"/>
      <c r="F5" s="4" t="s">
        <v>7</v>
      </c>
      <c r="G5" s="5" t="s">
        <v>8</v>
      </c>
      <c r="H5" s="86"/>
      <c r="I5" s="87"/>
      <c r="J5" s="87"/>
      <c r="K5" s="88"/>
      <c r="L5" s="88"/>
      <c r="M5" s="4" t="s">
        <v>7</v>
      </c>
      <c r="N5" s="5" t="s">
        <v>8</v>
      </c>
    </row>
    <row r="6" spans="1:14" s="8" customFormat="1" ht="21.95" customHeight="1">
      <c r="A6" s="83" t="s">
        <v>9</v>
      </c>
      <c r="B6" s="84"/>
      <c r="C6" s="85"/>
      <c r="D6" s="6">
        <f>D7+D10+D14+D17+D20+D23</f>
        <v>132049000</v>
      </c>
      <c r="E6" s="6">
        <f>E7+E10+E14+E17+E20+E23</f>
        <v>132385632</v>
      </c>
      <c r="F6" s="6">
        <f>E6-D6</f>
        <v>336632</v>
      </c>
      <c r="G6" s="7">
        <f>F6/D6*100%</f>
        <v>0.0025492960946315382</v>
      </c>
      <c r="H6" s="83" t="s">
        <v>9</v>
      </c>
      <c r="I6" s="84"/>
      <c r="J6" s="85"/>
      <c r="K6" s="6">
        <f>K7+K23+K27+K37+K40</f>
        <v>132049000</v>
      </c>
      <c r="L6" s="6">
        <f>L7+L23+L27+L37+L40</f>
        <v>132385632</v>
      </c>
      <c r="M6" s="6">
        <f>L6-K6</f>
        <v>336632</v>
      </c>
      <c r="N6" s="7">
        <f>M6/K6*100%</f>
        <v>0.0025492960946315382</v>
      </c>
    </row>
    <row r="7" spans="1:14" s="13" customFormat="1" ht="21.95" customHeight="1">
      <c r="A7" s="9" t="s">
        <v>10</v>
      </c>
      <c r="B7" s="10" t="s">
        <v>11</v>
      </c>
      <c r="C7" s="10"/>
      <c r="D7" s="10">
        <f>SUM(D8)</f>
        <v>16020000</v>
      </c>
      <c r="E7" s="10">
        <f>SUM(E8)</f>
        <v>16110479</v>
      </c>
      <c r="F7" s="10">
        <f>E7-D7</f>
        <v>90479</v>
      </c>
      <c r="G7" s="11">
        <f aca="true" t="shared" si="0" ref="G7:G13">F7/D7*100%</f>
        <v>0.005647877652933833</v>
      </c>
      <c r="H7" s="9" t="s">
        <v>12</v>
      </c>
      <c r="I7" s="10" t="s">
        <v>11</v>
      </c>
      <c r="J7" s="12"/>
      <c r="K7" s="10">
        <f>K8+K13+K17</f>
        <v>111889000</v>
      </c>
      <c r="L7" s="10">
        <f>L8+L13+L17</f>
        <v>111151213</v>
      </c>
      <c r="M7" s="10">
        <f>L7-K7</f>
        <v>-737787</v>
      </c>
      <c r="N7" s="11">
        <f>M7/K7*100%</f>
        <v>-0.00659391897326815</v>
      </c>
    </row>
    <row r="8" spans="1:14" s="13" customFormat="1" ht="21.95" customHeight="1">
      <c r="A8" s="14"/>
      <c r="B8" s="4" t="s">
        <v>10</v>
      </c>
      <c r="C8" s="15"/>
      <c r="D8" s="16">
        <v>16020000</v>
      </c>
      <c r="E8" s="16">
        <f>SUM(E9)</f>
        <v>16110479</v>
      </c>
      <c r="F8" s="16">
        <f aca="true" t="shared" si="1" ref="F8:F26">E8-D8</f>
        <v>90479</v>
      </c>
      <c r="G8" s="17">
        <f t="shared" si="0"/>
        <v>0.005647877652933833</v>
      </c>
      <c r="H8" s="14"/>
      <c r="I8" s="18" t="s">
        <v>13</v>
      </c>
      <c r="J8" s="19"/>
      <c r="K8" s="20">
        <f>SUM(K9:K12)</f>
        <v>101489000</v>
      </c>
      <c r="L8" s="20">
        <f>SUM(L9:L12)</f>
        <v>100787240</v>
      </c>
      <c r="M8" s="16">
        <f>L8-K8</f>
        <v>-701760</v>
      </c>
      <c r="N8" s="17">
        <f aca="true" t="shared" si="2" ref="N8:N15">M8/K8*100%</f>
        <v>-0.006914640995575875</v>
      </c>
    </row>
    <row r="9" spans="1:14" s="13" customFormat="1" ht="21.95" customHeight="1">
      <c r="A9" s="21"/>
      <c r="B9" s="18"/>
      <c r="C9" s="16" t="s">
        <v>10</v>
      </c>
      <c r="D9" s="16">
        <v>16020000</v>
      </c>
      <c r="E9" s="16">
        <v>16110479</v>
      </c>
      <c r="F9" s="16">
        <f t="shared" si="1"/>
        <v>90479</v>
      </c>
      <c r="G9" s="17">
        <f t="shared" si="0"/>
        <v>0.005647877652933833</v>
      </c>
      <c r="H9" s="14"/>
      <c r="I9" s="15"/>
      <c r="J9" s="19" t="s">
        <v>14</v>
      </c>
      <c r="K9" s="20">
        <v>67572000</v>
      </c>
      <c r="L9" s="20">
        <v>67572000</v>
      </c>
      <c r="M9" s="16">
        <f aca="true" t="shared" si="3" ref="M9:M19">L9-K9</f>
        <v>0</v>
      </c>
      <c r="N9" s="17">
        <f t="shared" si="2"/>
        <v>0</v>
      </c>
    </row>
    <row r="10" spans="1:14" s="13" customFormat="1" ht="21.95" customHeight="1">
      <c r="A10" s="9" t="s">
        <v>15</v>
      </c>
      <c r="B10" s="10" t="s">
        <v>11</v>
      </c>
      <c r="C10" s="22"/>
      <c r="D10" s="10">
        <f>SUM(D11)</f>
        <v>104715000</v>
      </c>
      <c r="E10" s="10">
        <f>SUM(E11)</f>
        <v>104715000</v>
      </c>
      <c r="F10" s="10">
        <f t="shared" si="1"/>
        <v>0</v>
      </c>
      <c r="G10" s="11">
        <f t="shared" si="0"/>
        <v>0</v>
      </c>
      <c r="H10" s="14"/>
      <c r="I10" s="15"/>
      <c r="J10" s="19" t="s">
        <v>16</v>
      </c>
      <c r="K10" s="15">
        <v>19968000</v>
      </c>
      <c r="L10" s="15">
        <v>19963240</v>
      </c>
      <c r="M10" s="16">
        <f t="shared" si="3"/>
        <v>-4760</v>
      </c>
      <c r="N10" s="17">
        <f t="shared" si="2"/>
        <v>-0.00023838141025641024</v>
      </c>
    </row>
    <row r="11" spans="1:14" s="13" customFormat="1" ht="21.95" customHeight="1">
      <c r="A11" s="14"/>
      <c r="B11" s="15" t="s">
        <v>17</v>
      </c>
      <c r="C11" s="15"/>
      <c r="D11" s="15">
        <f>SUM(D12:D13)</f>
        <v>104715000</v>
      </c>
      <c r="E11" s="15">
        <f>SUM(E12:E13)</f>
        <v>104715000</v>
      </c>
      <c r="F11" s="16">
        <f t="shared" si="1"/>
        <v>0</v>
      </c>
      <c r="G11" s="17">
        <f t="shared" si="0"/>
        <v>0</v>
      </c>
      <c r="H11" s="14"/>
      <c r="I11" s="15"/>
      <c r="J11" s="19" t="s">
        <v>18</v>
      </c>
      <c r="K11" s="15">
        <v>6889000</v>
      </c>
      <c r="L11" s="15">
        <v>6855740</v>
      </c>
      <c r="M11" s="16">
        <f t="shared" si="3"/>
        <v>-33260</v>
      </c>
      <c r="N11" s="17">
        <f t="shared" si="2"/>
        <v>-0.004827986645376687</v>
      </c>
    </row>
    <row r="12" spans="1:14" s="13" customFormat="1" ht="21.95" customHeight="1">
      <c r="A12" s="23"/>
      <c r="B12" s="24"/>
      <c r="C12" s="15" t="s">
        <v>48</v>
      </c>
      <c r="D12" s="15">
        <v>98287000</v>
      </c>
      <c r="E12" s="15">
        <v>98287000</v>
      </c>
      <c r="F12" s="16">
        <f t="shared" si="1"/>
        <v>0</v>
      </c>
      <c r="G12" s="17">
        <f t="shared" si="0"/>
        <v>0</v>
      </c>
      <c r="H12" s="14"/>
      <c r="I12" s="15"/>
      <c r="J12" s="19" t="s">
        <v>20</v>
      </c>
      <c r="K12" s="15">
        <v>7060000</v>
      </c>
      <c r="L12" s="15">
        <v>6396260</v>
      </c>
      <c r="M12" s="16">
        <f t="shared" si="3"/>
        <v>-663740</v>
      </c>
      <c r="N12" s="17">
        <f t="shared" si="2"/>
        <v>-0.09401416430594901</v>
      </c>
    </row>
    <row r="13" spans="1:14" s="13" customFormat="1" ht="24.95" customHeight="1">
      <c r="A13" s="23"/>
      <c r="B13" s="24"/>
      <c r="C13" s="25" t="s">
        <v>49</v>
      </c>
      <c r="D13" s="15">
        <v>6428000</v>
      </c>
      <c r="E13" s="15">
        <v>6428000</v>
      </c>
      <c r="F13" s="16">
        <f t="shared" si="1"/>
        <v>0</v>
      </c>
      <c r="G13" s="17">
        <f t="shared" si="0"/>
        <v>0</v>
      </c>
      <c r="H13" s="14"/>
      <c r="I13" s="4" t="s">
        <v>21</v>
      </c>
      <c r="J13" s="19"/>
      <c r="K13" s="15">
        <f>SUM(K14:K16)</f>
        <v>2560000</v>
      </c>
      <c r="L13" s="15">
        <f>SUM(L14:L16)</f>
        <v>2551000</v>
      </c>
      <c r="M13" s="16">
        <f t="shared" si="3"/>
        <v>-9000</v>
      </c>
      <c r="N13" s="17">
        <f t="shared" si="2"/>
        <v>-0.003515625</v>
      </c>
    </row>
    <row r="14" spans="1:14" s="13" customFormat="1" ht="24.95" customHeight="1">
      <c r="A14" s="9" t="s">
        <v>22</v>
      </c>
      <c r="B14" s="10" t="s">
        <v>11</v>
      </c>
      <c r="C14" s="22"/>
      <c r="D14" s="10">
        <f>SUM(D15)</f>
        <v>3740000</v>
      </c>
      <c r="E14" s="10">
        <f>SUM(E15)</f>
        <v>3740212</v>
      </c>
      <c r="F14" s="10">
        <f t="shared" si="1"/>
        <v>212</v>
      </c>
      <c r="G14" s="11">
        <f aca="true" t="shared" si="4" ref="G14:G26">F14/D14*100%</f>
        <v>5.668449197860963E-05</v>
      </c>
      <c r="H14" s="14"/>
      <c r="I14" s="15"/>
      <c r="J14" s="19" t="s">
        <v>23</v>
      </c>
      <c r="K14" s="15">
        <v>0</v>
      </c>
      <c r="L14" s="15">
        <v>0</v>
      </c>
      <c r="M14" s="16">
        <f t="shared" si="3"/>
        <v>0</v>
      </c>
      <c r="N14" s="17">
        <v>0</v>
      </c>
    </row>
    <row r="15" spans="1:14" s="13" customFormat="1" ht="24.95" customHeight="1">
      <c r="A15" s="14"/>
      <c r="B15" s="4" t="s">
        <v>22</v>
      </c>
      <c r="C15" s="15"/>
      <c r="D15" s="15">
        <v>3740000</v>
      </c>
      <c r="E15" s="15">
        <f>SUM(E16)</f>
        <v>3740212</v>
      </c>
      <c r="F15" s="16">
        <f t="shared" si="1"/>
        <v>212</v>
      </c>
      <c r="G15" s="17">
        <f t="shared" si="4"/>
        <v>5.668449197860963E-05</v>
      </c>
      <c r="H15" s="14"/>
      <c r="I15" s="15"/>
      <c r="J15" s="19" t="s">
        <v>24</v>
      </c>
      <c r="K15" s="15">
        <v>2400000</v>
      </c>
      <c r="L15" s="15">
        <v>2400000</v>
      </c>
      <c r="M15" s="16">
        <f t="shared" si="3"/>
        <v>0</v>
      </c>
      <c r="N15" s="17">
        <f t="shared" si="2"/>
        <v>0</v>
      </c>
    </row>
    <row r="16" spans="1:14" s="13" customFormat="1" ht="24.95" customHeight="1">
      <c r="A16" s="14"/>
      <c r="B16" s="4"/>
      <c r="C16" s="15" t="s">
        <v>25</v>
      </c>
      <c r="D16" s="15">
        <v>3740000</v>
      </c>
      <c r="E16" s="15">
        <v>3740212</v>
      </c>
      <c r="F16" s="16">
        <f t="shared" si="1"/>
        <v>212</v>
      </c>
      <c r="G16" s="17">
        <f t="shared" si="4"/>
        <v>5.668449197860963E-05</v>
      </c>
      <c r="H16" s="14"/>
      <c r="I16" s="15"/>
      <c r="J16" s="19" t="s">
        <v>26</v>
      </c>
      <c r="K16" s="15">
        <v>160000</v>
      </c>
      <c r="L16" s="15">
        <v>151000</v>
      </c>
      <c r="M16" s="16">
        <f t="shared" si="3"/>
        <v>-9000</v>
      </c>
      <c r="N16" s="17">
        <f aca="true" t="shared" si="5" ref="N16:N19">M16/K16*100%</f>
        <v>-0.05625</v>
      </c>
    </row>
    <row r="17" spans="1:14" s="13" customFormat="1" ht="24.95" customHeight="1">
      <c r="A17" s="9" t="s">
        <v>27</v>
      </c>
      <c r="B17" s="10" t="s">
        <v>11</v>
      </c>
      <c r="C17" s="10"/>
      <c r="D17" s="10">
        <f>SUM(D18)</f>
        <v>5160000</v>
      </c>
      <c r="E17" s="10">
        <f>SUM(E18)</f>
        <v>5408725</v>
      </c>
      <c r="F17" s="10">
        <f t="shared" si="1"/>
        <v>248725</v>
      </c>
      <c r="G17" s="11">
        <f t="shared" si="4"/>
        <v>0.04820251937984496</v>
      </c>
      <c r="H17" s="14"/>
      <c r="I17" s="18" t="s">
        <v>19</v>
      </c>
      <c r="J17" s="19"/>
      <c r="K17" s="15">
        <f>K18+K19+K20+K21+K22</f>
        <v>7840000</v>
      </c>
      <c r="L17" s="15">
        <f>L18+L19+L20+L21+L22</f>
        <v>7812973</v>
      </c>
      <c r="M17" s="16">
        <f t="shared" si="3"/>
        <v>-27027</v>
      </c>
      <c r="N17" s="17">
        <f t="shared" si="5"/>
        <v>-0.0034473214285714285</v>
      </c>
    </row>
    <row r="18" spans="1:14" s="13" customFormat="1" ht="24.95" customHeight="1">
      <c r="A18" s="14"/>
      <c r="B18" s="4" t="s">
        <v>27</v>
      </c>
      <c r="C18" s="15"/>
      <c r="D18" s="15">
        <v>5160000</v>
      </c>
      <c r="E18" s="15">
        <v>5408725</v>
      </c>
      <c r="F18" s="16">
        <f t="shared" si="1"/>
        <v>248725</v>
      </c>
      <c r="G18" s="17">
        <f t="shared" si="4"/>
        <v>0.04820251937984496</v>
      </c>
      <c r="H18" s="14"/>
      <c r="I18" s="15"/>
      <c r="J18" s="19" t="s">
        <v>28</v>
      </c>
      <c r="K18" s="15">
        <v>480000</v>
      </c>
      <c r="L18" s="15">
        <v>389000</v>
      </c>
      <c r="M18" s="16">
        <f t="shared" si="3"/>
        <v>-91000</v>
      </c>
      <c r="N18" s="17">
        <f t="shared" si="5"/>
        <v>-0.18958333333333333</v>
      </c>
    </row>
    <row r="19" spans="1:14" s="13" customFormat="1" ht="24.95" customHeight="1">
      <c r="A19" s="26"/>
      <c r="B19" s="27"/>
      <c r="C19" s="27" t="s">
        <v>50</v>
      </c>
      <c r="D19" s="49">
        <v>5160000</v>
      </c>
      <c r="E19" s="15">
        <v>5408725</v>
      </c>
      <c r="F19" s="49">
        <f t="shared" si="1"/>
        <v>248725</v>
      </c>
      <c r="G19" s="28">
        <f t="shared" si="4"/>
        <v>0.04820251937984496</v>
      </c>
      <c r="H19" s="14"/>
      <c r="I19" s="15"/>
      <c r="J19" s="19" t="s">
        <v>29</v>
      </c>
      <c r="K19" s="15">
        <v>720000</v>
      </c>
      <c r="L19" s="15">
        <v>959643</v>
      </c>
      <c r="M19" s="16">
        <f t="shared" si="3"/>
        <v>239643</v>
      </c>
      <c r="N19" s="17">
        <f t="shared" si="5"/>
        <v>0.3328375</v>
      </c>
    </row>
    <row r="20" spans="1:14" s="13" customFormat="1" ht="24.95" customHeight="1">
      <c r="A20" s="52" t="s">
        <v>52</v>
      </c>
      <c r="B20" s="53" t="s">
        <v>11</v>
      </c>
      <c r="C20" s="50"/>
      <c r="D20" s="53">
        <f>D21</f>
        <v>2400000</v>
      </c>
      <c r="E20" s="10">
        <f>E21</f>
        <v>2400000</v>
      </c>
      <c r="F20" s="53">
        <f t="shared" si="1"/>
        <v>0</v>
      </c>
      <c r="G20" s="51">
        <v>0</v>
      </c>
      <c r="H20" s="14"/>
      <c r="I20" s="15"/>
      <c r="J20" s="19" t="s">
        <v>31</v>
      </c>
      <c r="K20" s="15">
        <v>1440000</v>
      </c>
      <c r="L20" s="15">
        <v>1352740</v>
      </c>
      <c r="M20" s="16">
        <f aca="true" t="shared" si="6" ref="M20:M43">L20-K20</f>
        <v>-87260</v>
      </c>
      <c r="N20" s="17">
        <f aca="true" t="shared" si="7" ref="N20:N43">M20/K20*100%</f>
        <v>-0.06059722222222222</v>
      </c>
    </row>
    <row r="21" spans="1:14" s="13" customFormat="1" ht="24.95" customHeight="1">
      <c r="A21" s="26"/>
      <c r="B21" s="27" t="s">
        <v>51</v>
      </c>
      <c r="C21" s="27"/>
      <c r="D21" s="49">
        <v>2400000</v>
      </c>
      <c r="E21" s="15">
        <v>2400000</v>
      </c>
      <c r="F21" s="49">
        <f t="shared" si="1"/>
        <v>0</v>
      </c>
      <c r="G21" s="28">
        <f t="shared" si="4"/>
        <v>0</v>
      </c>
      <c r="H21" s="14"/>
      <c r="I21" s="15"/>
      <c r="J21" s="19" t="s">
        <v>32</v>
      </c>
      <c r="K21" s="15">
        <v>2760000</v>
      </c>
      <c r="L21" s="15">
        <v>2829930</v>
      </c>
      <c r="M21" s="16">
        <f t="shared" si="6"/>
        <v>69930</v>
      </c>
      <c r="N21" s="17">
        <f t="shared" si="7"/>
        <v>0.025336956521739132</v>
      </c>
    </row>
    <row r="22" spans="1:14" s="13" customFormat="1" ht="24.95" customHeight="1">
      <c r="A22" s="26"/>
      <c r="B22" s="27"/>
      <c r="C22" s="27" t="s">
        <v>53</v>
      </c>
      <c r="D22" s="49">
        <v>2400000</v>
      </c>
      <c r="E22" s="15">
        <v>2400000</v>
      </c>
      <c r="F22" s="49">
        <f t="shared" si="1"/>
        <v>0</v>
      </c>
      <c r="G22" s="28">
        <f t="shared" si="4"/>
        <v>0</v>
      </c>
      <c r="H22" s="14"/>
      <c r="I22" s="15"/>
      <c r="J22" s="19" t="s">
        <v>56</v>
      </c>
      <c r="K22" s="15">
        <v>2440000</v>
      </c>
      <c r="L22" s="15">
        <v>2281660</v>
      </c>
      <c r="M22" s="16">
        <f t="shared" si="6"/>
        <v>-158340</v>
      </c>
      <c r="N22" s="17">
        <f t="shared" si="7"/>
        <v>-0.06489344262295083</v>
      </c>
    </row>
    <row r="23" spans="1:14" s="13" customFormat="1" ht="24.95" customHeight="1">
      <c r="A23" s="9" t="s">
        <v>30</v>
      </c>
      <c r="B23" s="10" t="s">
        <v>11</v>
      </c>
      <c r="C23" s="10"/>
      <c r="D23" s="10">
        <f>SUM(D24)</f>
        <v>14000</v>
      </c>
      <c r="E23" s="10">
        <f>E24</f>
        <v>11216</v>
      </c>
      <c r="F23" s="53">
        <f t="shared" si="1"/>
        <v>-2784</v>
      </c>
      <c r="G23" s="51">
        <f t="shared" si="4"/>
        <v>-0.19885714285714284</v>
      </c>
      <c r="H23" s="9" t="s">
        <v>33</v>
      </c>
      <c r="I23" s="10" t="s">
        <v>11</v>
      </c>
      <c r="J23" s="12"/>
      <c r="K23" s="10">
        <f>K24</f>
        <v>879000</v>
      </c>
      <c r="L23" s="10">
        <f>L24</f>
        <v>807500</v>
      </c>
      <c r="M23" s="10">
        <f t="shared" si="6"/>
        <v>-71500</v>
      </c>
      <c r="N23" s="11">
        <f t="shared" si="7"/>
        <v>-0.0813424345847554</v>
      </c>
    </row>
    <row r="24" spans="1:14" s="13" customFormat="1" ht="24.95" customHeight="1">
      <c r="A24" s="14"/>
      <c r="B24" s="4" t="s">
        <v>30</v>
      </c>
      <c r="C24" s="15"/>
      <c r="D24" s="15">
        <f>D25</f>
        <v>14000</v>
      </c>
      <c r="E24" s="15">
        <f>E25+E26</f>
        <v>11216</v>
      </c>
      <c r="F24" s="49">
        <f t="shared" si="1"/>
        <v>-2784</v>
      </c>
      <c r="G24" s="28">
        <f t="shared" si="4"/>
        <v>-0.19885714285714284</v>
      </c>
      <c r="H24" s="14"/>
      <c r="I24" s="4" t="s">
        <v>34</v>
      </c>
      <c r="J24" s="19"/>
      <c r="K24" s="15">
        <f>SUM(K25:K26)</f>
        <v>879000</v>
      </c>
      <c r="L24" s="15">
        <f>SUM(L25:L26)</f>
        <v>807500</v>
      </c>
      <c r="M24" s="16">
        <f t="shared" si="6"/>
        <v>-71500</v>
      </c>
      <c r="N24" s="17">
        <f t="shared" si="7"/>
        <v>-0.0813424345847554</v>
      </c>
    </row>
    <row r="25" spans="1:14" s="13" customFormat="1" ht="24.95" customHeight="1">
      <c r="A25" s="26"/>
      <c r="B25" s="54"/>
      <c r="C25" s="27" t="s">
        <v>54</v>
      </c>
      <c r="D25" s="27">
        <v>14000</v>
      </c>
      <c r="E25" s="27">
        <v>840</v>
      </c>
      <c r="F25" s="49">
        <f t="shared" si="1"/>
        <v>-13160</v>
      </c>
      <c r="G25" s="28">
        <f t="shared" si="4"/>
        <v>-0.94</v>
      </c>
      <c r="H25" s="14"/>
      <c r="I25" s="15"/>
      <c r="J25" s="19" t="s">
        <v>35</v>
      </c>
      <c r="K25" s="15">
        <v>383000</v>
      </c>
      <c r="L25" s="15">
        <v>368000</v>
      </c>
      <c r="M25" s="16">
        <f t="shared" si="6"/>
        <v>-15000</v>
      </c>
      <c r="N25" s="17">
        <f t="shared" si="7"/>
        <v>-0.0391644908616188</v>
      </c>
    </row>
    <row r="26" spans="1:14" s="13" customFormat="1" ht="24.95" customHeight="1" thickBot="1">
      <c r="A26" s="29"/>
      <c r="B26" s="30"/>
      <c r="C26" s="30" t="s">
        <v>55</v>
      </c>
      <c r="D26" s="31">
        <v>0</v>
      </c>
      <c r="E26" s="55">
        <v>10376</v>
      </c>
      <c r="F26" s="55">
        <f t="shared" si="1"/>
        <v>10376</v>
      </c>
      <c r="G26" s="32" t="e">
        <f t="shared" si="4"/>
        <v>#DIV/0!</v>
      </c>
      <c r="H26" s="14"/>
      <c r="I26" s="15"/>
      <c r="J26" s="19" t="s">
        <v>36</v>
      </c>
      <c r="K26" s="15">
        <v>496000</v>
      </c>
      <c r="L26" s="15">
        <v>439500</v>
      </c>
      <c r="M26" s="16">
        <f t="shared" si="6"/>
        <v>-56500</v>
      </c>
      <c r="N26" s="17">
        <f t="shared" si="7"/>
        <v>-0.11391129032258064</v>
      </c>
    </row>
    <row r="27" spans="1:14" s="13" customFormat="1" ht="24.95" customHeight="1">
      <c r="A27" s="33"/>
      <c r="B27" s="33"/>
      <c r="C27" s="33"/>
      <c r="D27" s="33"/>
      <c r="E27" s="33"/>
      <c r="F27" s="33"/>
      <c r="G27" s="33"/>
      <c r="H27" s="9" t="s">
        <v>37</v>
      </c>
      <c r="I27" s="10" t="s">
        <v>11</v>
      </c>
      <c r="J27" s="12"/>
      <c r="K27" s="10">
        <f>K28+K31</f>
        <v>18962000</v>
      </c>
      <c r="L27" s="10">
        <f>L28+L31</f>
        <v>18627450</v>
      </c>
      <c r="M27" s="10">
        <f t="shared" si="6"/>
        <v>-334550</v>
      </c>
      <c r="N27" s="11">
        <f t="shared" si="7"/>
        <v>-0.017643181099040187</v>
      </c>
    </row>
    <row r="28" spans="1:14" s="13" customFormat="1" ht="24.95" customHeight="1">
      <c r="A28" s="33"/>
      <c r="B28" s="33"/>
      <c r="C28" s="33"/>
      <c r="D28" s="33"/>
      <c r="E28" s="33"/>
      <c r="F28" s="33"/>
      <c r="G28" s="33"/>
      <c r="H28" s="14"/>
      <c r="I28" s="4" t="s">
        <v>19</v>
      </c>
      <c r="J28" s="19"/>
      <c r="K28" s="15">
        <f>SUM(K29:K30)</f>
        <v>4480000</v>
      </c>
      <c r="L28" s="15">
        <f>SUM(L29:L30)</f>
        <v>3922390</v>
      </c>
      <c r="M28" s="16">
        <f t="shared" si="6"/>
        <v>-557610</v>
      </c>
      <c r="N28" s="17">
        <f t="shared" si="7"/>
        <v>-0.12446651785714286</v>
      </c>
    </row>
    <row r="29" spans="1:14" s="13" customFormat="1" ht="24.95" customHeight="1">
      <c r="A29" s="33"/>
      <c r="B29" s="33"/>
      <c r="C29" s="33"/>
      <c r="D29" s="33"/>
      <c r="E29" s="33"/>
      <c r="F29" s="33"/>
      <c r="G29" s="33"/>
      <c r="H29" s="14"/>
      <c r="I29" s="15"/>
      <c r="J29" s="19" t="s">
        <v>38</v>
      </c>
      <c r="K29" s="15">
        <v>3600000</v>
      </c>
      <c r="L29" s="15">
        <v>3096390</v>
      </c>
      <c r="M29" s="16">
        <f t="shared" si="6"/>
        <v>-503610</v>
      </c>
      <c r="N29" s="17">
        <f t="shared" si="7"/>
        <v>-0.13989166666666666</v>
      </c>
    </row>
    <row r="30" spans="1:14" s="13" customFormat="1" ht="24.95" customHeight="1">
      <c r="A30" s="33"/>
      <c r="B30" s="33"/>
      <c r="C30" s="33"/>
      <c r="D30" s="33"/>
      <c r="E30" s="33"/>
      <c r="F30" s="33"/>
      <c r="G30" s="33"/>
      <c r="H30" s="14"/>
      <c r="I30" s="15"/>
      <c r="J30" s="19" t="s">
        <v>39</v>
      </c>
      <c r="K30" s="15">
        <v>880000</v>
      </c>
      <c r="L30" s="15">
        <v>826000</v>
      </c>
      <c r="M30" s="16">
        <f t="shared" si="6"/>
        <v>-54000</v>
      </c>
      <c r="N30" s="17">
        <f t="shared" si="7"/>
        <v>-0.06136363636363636</v>
      </c>
    </row>
    <row r="31" spans="1:14" s="8" customFormat="1" ht="24.95" customHeight="1">
      <c r="A31" s="33"/>
      <c r="B31" s="33"/>
      <c r="C31" s="33"/>
      <c r="D31" s="33"/>
      <c r="E31" s="33"/>
      <c r="F31" s="33"/>
      <c r="G31" s="33"/>
      <c r="H31" s="23"/>
      <c r="I31" s="24" t="s">
        <v>37</v>
      </c>
      <c r="J31" s="35"/>
      <c r="K31" s="24">
        <f>K32+K33+K34+K35+K36</f>
        <v>14482000</v>
      </c>
      <c r="L31" s="24">
        <f>L32+L33+L34+L35+L36</f>
        <v>14705060</v>
      </c>
      <c r="M31" s="24">
        <f t="shared" si="6"/>
        <v>223060</v>
      </c>
      <c r="N31" s="17">
        <f t="shared" si="7"/>
        <v>0.015402568705979837</v>
      </c>
    </row>
    <row r="32" spans="1:14" s="8" customFormat="1" ht="21.75" customHeight="1">
      <c r="A32" s="33"/>
      <c r="B32" s="33"/>
      <c r="C32" s="33"/>
      <c r="D32" s="33"/>
      <c r="E32" s="33"/>
      <c r="F32" s="33"/>
      <c r="G32" s="33"/>
      <c r="H32" s="14"/>
      <c r="I32" s="4"/>
      <c r="J32" s="19" t="s">
        <v>40</v>
      </c>
      <c r="K32" s="15">
        <v>900000</v>
      </c>
      <c r="L32" s="15">
        <v>836500</v>
      </c>
      <c r="M32" s="16">
        <f t="shared" si="6"/>
        <v>-63500</v>
      </c>
      <c r="N32" s="17">
        <f t="shared" si="7"/>
        <v>-0.07055555555555555</v>
      </c>
    </row>
    <row r="33" spans="1:14" s="8" customFormat="1" ht="21.75" customHeight="1">
      <c r="A33" s="33"/>
      <c r="B33" s="33"/>
      <c r="C33" s="33"/>
      <c r="D33" s="33"/>
      <c r="E33" s="33"/>
      <c r="F33" s="33"/>
      <c r="G33" s="33"/>
      <c r="H33" s="21"/>
      <c r="I33" s="18"/>
      <c r="J33" s="19" t="s">
        <v>41</v>
      </c>
      <c r="K33" s="15">
        <v>5000000</v>
      </c>
      <c r="L33" s="15">
        <v>5296640</v>
      </c>
      <c r="M33" s="16">
        <f t="shared" si="6"/>
        <v>296640</v>
      </c>
      <c r="N33" s="17">
        <f t="shared" si="7"/>
        <v>0.059328</v>
      </c>
    </row>
    <row r="34" spans="1:14" s="8" customFormat="1" ht="21.75" customHeight="1">
      <c r="A34" s="34"/>
      <c r="B34" s="34"/>
      <c r="C34" s="34"/>
      <c r="D34" s="34"/>
      <c r="E34" s="34"/>
      <c r="F34" s="34"/>
      <c r="G34" s="34"/>
      <c r="H34" s="36"/>
      <c r="I34" s="37"/>
      <c r="J34" s="19" t="s">
        <v>42</v>
      </c>
      <c r="K34" s="15">
        <v>1584000</v>
      </c>
      <c r="L34" s="15">
        <v>1584620</v>
      </c>
      <c r="M34" s="16">
        <f t="shared" si="6"/>
        <v>620</v>
      </c>
      <c r="N34" s="17">
        <f t="shared" si="7"/>
        <v>0.00039141414141414144</v>
      </c>
    </row>
    <row r="35" spans="1:14" s="8" customFormat="1" ht="21.75" customHeight="1">
      <c r="A35" s="34"/>
      <c r="B35" s="34"/>
      <c r="C35" s="34"/>
      <c r="D35" s="34"/>
      <c r="E35" s="34"/>
      <c r="F35" s="34"/>
      <c r="G35" s="34"/>
      <c r="H35" s="38"/>
      <c r="I35" s="39"/>
      <c r="J35" s="40" t="s">
        <v>43</v>
      </c>
      <c r="K35" s="27">
        <v>570000</v>
      </c>
      <c r="L35" s="27">
        <v>559300</v>
      </c>
      <c r="M35" s="41">
        <f t="shared" si="6"/>
        <v>-10700</v>
      </c>
      <c r="N35" s="17">
        <f t="shared" si="7"/>
        <v>-0.018771929824561405</v>
      </c>
    </row>
    <row r="36" spans="1:14" s="8" customFormat="1" ht="21.75" customHeight="1">
      <c r="A36" s="34"/>
      <c r="B36" s="34"/>
      <c r="C36" s="34"/>
      <c r="D36" s="34"/>
      <c r="E36" s="34"/>
      <c r="F36" s="34"/>
      <c r="G36" s="34"/>
      <c r="H36" s="38"/>
      <c r="I36" s="39"/>
      <c r="J36" s="40" t="s">
        <v>57</v>
      </c>
      <c r="K36" s="27">
        <v>6428000</v>
      </c>
      <c r="L36" s="27">
        <v>6428000</v>
      </c>
      <c r="M36" s="41">
        <f t="shared" si="6"/>
        <v>0</v>
      </c>
      <c r="N36" s="17">
        <f t="shared" si="7"/>
        <v>0</v>
      </c>
    </row>
    <row r="37" spans="1:14" s="8" customFormat="1" ht="21.75" customHeight="1">
      <c r="A37" s="34"/>
      <c r="B37" s="34"/>
      <c r="C37" s="34"/>
      <c r="D37" s="34"/>
      <c r="E37" s="34"/>
      <c r="F37" s="34"/>
      <c r="G37" s="34"/>
      <c r="H37" s="9" t="s">
        <v>44</v>
      </c>
      <c r="I37" s="10" t="s">
        <v>11</v>
      </c>
      <c r="J37" s="12"/>
      <c r="K37" s="10">
        <f>SUM(K38)</f>
        <v>319000</v>
      </c>
      <c r="L37" s="10">
        <f>L38+L39</f>
        <v>9118</v>
      </c>
      <c r="M37" s="10">
        <f t="shared" si="6"/>
        <v>-309882</v>
      </c>
      <c r="N37" s="11">
        <f t="shared" si="7"/>
        <v>-0.9714169278996865</v>
      </c>
    </row>
    <row r="38" spans="1:14" s="8" customFormat="1" ht="21.75" customHeight="1">
      <c r="A38" s="34"/>
      <c r="B38" s="34"/>
      <c r="C38" s="34"/>
      <c r="D38" s="34"/>
      <c r="E38" s="34"/>
      <c r="F38" s="34"/>
      <c r="G38" s="34"/>
      <c r="H38" s="14"/>
      <c r="I38" s="4" t="s">
        <v>44</v>
      </c>
      <c r="J38" s="19"/>
      <c r="K38" s="15">
        <f>SUM(K39)</f>
        <v>319000</v>
      </c>
      <c r="L38" s="15">
        <v>0</v>
      </c>
      <c r="M38" s="16">
        <f t="shared" si="6"/>
        <v>-319000</v>
      </c>
      <c r="N38" s="17">
        <f t="shared" si="7"/>
        <v>-1</v>
      </c>
    </row>
    <row r="39" spans="8:14" s="1" customFormat="1" ht="21.75" customHeight="1">
      <c r="H39" s="42"/>
      <c r="I39" s="43"/>
      <c r="J39" s="44" t="s">
        <v>44</v>
      </c>
      <c r="K39" s="27">
        <v>319000</v>
      </c>
      <c r="L39" s="27">
        <v>9118</v>
      </c>
      <c r="M39" s="41">
        <f t="shared" si="6"/>
        <v>-309882</v>
      </c>
      <c r="N39" s="17">
        <f t="shared" si="7"/>
        <v>-0.9714169278996865</v>
      </c>
    </row>
    <row r="40" spans="8:14" s="1" customFormat="1" ht="21.75" customHeight="1">
      <c r="H40" s="9" t="s">
        <v>22</v>
      </c>
      <c r="I40" s="10" t="s">
        <v>11</v>
      </c>
      <c r="J40" s="12"/>
      <c r="K40" s="10">
        <f>SUM(K41)</f>
        <v>0</v>
      </c>
      <c r="L40" s="10">
        <f>SUM(L41)</f>
        <v>1790351</v>
      </c>
      <c r="M40" s="10">
        <f t="shared" si="6"/>
        <v>1790351</v>
      </c>
      <c r="N40" s="11" t="e">
        <f t="shared" si="7"/>
        <v>#DIV/0!</v>
      </c>
    </row>
    <row r="41" spans="8:14" s="1" customFormat="1" ht="21.75" customHeight="1">
      <c r="H41" s="14"/>
      <c r="I41" s="4" t="s">
        <v>22</v>
      </c>
      <c r="J41" s="19"/>
      <c r="K41" s="15">
        <v>0</v>
      </c>
      <c r="L41" s="15">
        <f>L42+L43</f>
        <v>1790351</v>
      </c>
      <c r="M41" s="16">
        <f t="shared" si="6"/>
        <v>1790351</v>
      </c>
      <c r="N41" s="17" t="e">
        <f t="shared" si="7"/>
        <v>#DIV/0!</v>
      </c>
    </row>
    <row r="42" spans="8:14" s="1" customFormat="1" ht="21.75" customHeight="1">
      <c r="H42" s="21"/>
      <c r="I42" s="18"/>
      <c r="J42" s="56" t="s">
        <v>22</v>
      </c>
      <c r="K42" s="15">
        <v>0</v>
      </c>
      <c r="L42" s="15">
        <v>1306296</v>
      </c>
      <c r="M42" s="16">
        <f t="shared" si="6"/>
        <v>1306296</v>
      </c>
      <c r="N42" s="17" t="e">
        <f t="shared" si="7"/>
        <v>#DIV/0!</v>
      </c>
    </row>
    <row r="43" spans="8:14" s="1" customFormat="1" ht="21.75" customHeight="1" thickBot="1">
      <c r="H43" s="45"/>
      <c r="I43" s="46"/>
      <c r="J43" s="47" t="s">
        <v>58</v>
      </c>
      <c r="K43" s="30">
        <v>0</v>
      </c>
      <c r="L43" s="30">
        <v>484055</v>
      </c>
      <c r="M43" s="48">
        <f t="shared" si="6"/>
        <v>484055</v>
      </c>
      <c r="N43" s="32" t="e">
        <f t="shared" si="7"/>
        <v>#DIV/0!</v>
      </c>
    </row>
  </sheetData>
  <mergeCells count="18">
    <mergeCell ref="K4:K5"/>
    <mergeCell ref="L4:L5"/>
    <mergeCell ref="M4:N4"/>
    <mergeCell ref="A1:N1"/>
    <mergeCell ref="A2:N2"/>
    <mergeCell ref="A3:G3"/>
    <mergeCell ref="H3:N3"/>
    <mergeCell ref="A4:A5"/>
    <mergeCell ref="B4:B5"/>
    <mergeCell ref="C4:C5"/>
    <mergeCell ref="D4:D5"/>
    <mergeCell ref="E4:E5"/>
    <mergeCell ref="F4:G4"/>
    <mergeCell ref="A6:C6"/>
    <mergeCell ref="H6:J6"/>
    <mergeCell ref="H4:H5"/>
    <mergeCell ref="I4:I5"/>
    <mergeCell ref="J4:J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J14" sqref="J14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8.00390625" style="0" customWidth="1"/>
    <col min="4" max="4" width="10.57421875" style="0" customWidth="1"/>
    <col min="5" max="5" width="11.00390625" style="0" customWidth="1"/>
    <col min="6" max="6" width="15.421875" style="0" customWidth="1"/>
    <col min="7" max="7" width="15.57421875" style="0" customWidth="1"/>
    <col min="8" max="8" width="16.00390625" style="0" customWidth="1"/>
  </cols>
  <sheetData>
    <row r="1" spans="1:8" ht="53.25" customHeight="1">
      <c r="A1" s="96" t="s">
        <v>86</v>
      </c>
      <c r="B1" s="97"/>
      <c r="C1" s="97"/>
      <c r="D1" s="97"/>
      <c r="E1" s="97"/>
      <c r="F1" s="97"/>
      <c r="G1" s="97"/>
      <c r="H1" s="97"/>
    </row>
    <row r="2" spans="1:8" ht="15">
      <c r="A2" s="98" t="s">
        <v>59</v>
      </c>
      <c r="B2" s="99"/>
      <c r="C2" s="100"/>
      <c r="D2" s="101" t="s">
        <v>60</v>
      </c>
      <c r="E2" s="101" t="s">
        <v>61</v>
      </c>
      <c r="F2" s="98" t="s">
        <v>87</v>
      </c>
      <c r="G2" s="100"/>
      <c r="H2" s="101" t="s">
        <v>62</v>
      </c>
    </row>
    <row r="3" spans="1:8" ht="15">
      <c r="A3" s="57" t="s">
        <v>63</v>
      </c>
      <c r="B3" s="57" t="s">
        <v>64</v>
      </c>
      <c r="C3" s="57" t="s">
        <v>65</v>
      </c>
      <c r="D3" s="102"/>
      <c r="E3" s="102"/>
      <c r="F3" s="57" t="s">
        <v>88</v>
      </c>
      <c r="G3" s="57" t="s">
        <v>89</v>
      </c>
      <c r="H3" s="102"/>
    </row>
    <row r="4" spans="1:8" ht="15">
      <c r="A4" s="58"/>
      <c r="B4" s="59"/>
      <c r="C4" s="60" t="s">
        <v>66</v>
      </c>
      <c r="D4" s="61"/>
      <c r="E4" s="62">
        <v>0</v>
      </c>
      <c r="F4" s="63">
        <v>182810</v>
      </c>
      <c r="G4" s="62">
        <v>0</v>
      </c>
      <c r="H4" s="63">
        <v>182810</v>
      </c>
    </row>
    <row r="5" spans="1:8" ht="15">
      <c r="A5" s="64"/>
      <c r="B5" s="65" t="s">
        <v>67</v>
      </c>
      <c r="C5" s="65"/>
      <c r="D5" s="66"/>
      <c r="E5" s="67">
        <v>0</v>
      </c>
      <c r="F5" s="68">
        <v>182810</v>
      </c>
      <c r="G5" s="67">
        <v>0</v>
      </c>
      <c r="H5" s="68">
        <v>182810</v>
      </c>
    </row>
    <row r="6" spans="1:8" ht="15">
      <c r="A6" s="69" t="s">
        <v>67</v>
      </c>
      <c r="B6" s="70"/>
      <c r="C6" s="70"/>
      <c r="D6" s="71"/>
      <c r="E6" s="72">
        <v>0</v>
      </c>
      <c r="F6" s="73">
        <v>182810</v>
      </c>
      <c r="G6" s="72">
        <v>0</v>
      </c>
      <c r="H6" s="73">
        <v>182810</v>
      </c>
    </row>
    <row r="7" spans="1:8" ht="15">
      <c r="A7" s="64"/>
      <c r="B7" s="74"/>
      <c r="C7" s="65" t="s">
        <v>68</v>
      </c>
      <c r="D7" s="66"/>
      <c r="E7" s="67">
        <v>0</v>
      </c>
      <c r="F7" s="67">
        <v>840</v>
      </c>
      <c r="G7" s="67">
        <v>0</v>
      </c>
      <c r="H7" s="67">
        <v>840</v>
      </c>
    </row>
    <row r="8" spans="1:8" ht="15">
      <c r="A8" s="75"/>
      <c r="B8" s="70" t="s">
        <v>69</v>
      </c>
      <c r="C8" s="70"/>
      <c r="D8" s="71"/>
      <c r="E8" s="72">
        <v>0</v>
      </c>
      <c r="F8" s="72">
        <v>840</v>
      </c>
      <c r="G8" s="72">
        <v>0</v>
      </c>
      <c r="H8" s="72">
        <v>840</v>
      </c>
    </row>
    <row r="9" spans="1:8" ht="15">
      <c r="A9" s="76" t="s">
        <v>69</v>
      </c>
      <c r="B9" s="65"/>
      <c r="C9" s="65"/>
      <c r="D9" s="66"/>
      <c r="E9" s="67">
        <v>0</v>
      </c>
      <c r="F9" s="67">
        <v>840</v>
      </c>
      <c r="G9" s="67">
        <v>0</v>
      </c>
      <c r="H9" s="67">
        <v>840</v>
      </c>
    </row>
    <row r="10" spans="1:8" ht="15">
      <c r="A10" s="75"/>
      <c r="B10" s="77"/>
      <c r="C10" s="70" t="s">
        <v>70</v>
      </c>
      <c r="D10" s="71"/>
      <c r="E10" s="72">
        <v>0</v>
      </c>
      <c r="F10" s="73">
        <v>5225915</v>
      </c>
      <c r="G10" s="72">
        <v>0</v>
      </c>
      <c r="H10" s="73">
        <v>5225915</v>
      </c>
    </row>
    <row r="11" spans="1:8" ht="15">
      <c r="A11" s="64"/>
      <c r="B11" s="65" t="s">
        <v>71</v>
      </c>
      <c r="C11" s="65"/>
      <c r="D11" s="66"/>
      <c r="E11" s="67">
        <v>0</v>
      </c>
      <c r="F11" s="68">
        <v>5225915</v>
      </c>
      <c r="G11" s="67">
        <v>0</v>
      </c>
      <c r="H11" s="68">
        <v>5225915</v>
      </c>
    </row>
    <row r="12" spans="1:8" ht="15">
      <c r="A12" s="69" t="s">
        <v>71</v>
      </c>
      <c r="B12" s="70"/>
      <c r="C12" s="70"/>
      <c r="D12" s="71"/>
      <c r="E12" s="72">
        <v>0</v>
      </c>
      <c r="F12" s="73">
        <v>5225915</v>
      </c>
      <c r="G12" s="72">
        <v>0</v>
      </c>
      <c r="H12" s="73">
        <v>5225915</v>
      </c>
    </row>
    <row r="13" spans="1:8" ht="15">
      <c r="A13" s="78" t="s">
        <v>72</v>
      </c>
      <c r="B13" s="65"/>
      <c r="C13" s="65"/>
      <c r="D13" s="66"/>
      <c r="E13" s="79">
        <v>0</v>
      </c>
      <c r="F13" s="80">
        <v>5409565</v>
      </c>
      <c r="G13" s="79">
        <v>0</v>
      </c>
      <c r="H13" s="80">
        <v>5409565</v>
      </c>
    </row>
    <row r="14" spans="1:8" ht="15">
      <c r="A14" s="75"/>
      <c r="B14" s="77"/>
      <c r="C14" s="70" t="s">
        <v>73</v>
      </c>
      <c r="D14" s="71"/>
      <c r="E14" s="72">
        <v>0</v>
      </c>
      <c r="F14" s="72">
        <v>0</v>
      </c>
      <c r="G14" s="73">
        <v>2435400</v>
      </c>
      <c r="H14" s="73">
        <v>2435400</v>
      </c>
    </row>
    <row r="15" spans="1:8" ht="15">
      <c r="A15" s="64"/>
      <c r="B15" s="74"/>
      <c r="C15" s="65" t="s">
        <v>74</v>
      </c>
      <c r="D15" s="66"/>
      <c r="E15" s="67">
        <v>0</v>
      </c>
      <c r="F15" s="67">
        <v>0</v>
      </c>
      <c r="G15" s="68">
        <v>1087610</v>
      </c>
      <c r="H15" s="68">
        <v>1087610</v>
      </c>
    </row>
    <row r="16" spans="1:8" ht="15">
      <c r="A16" s="75"/>
      <c r="B16" s="70" t="s">
        <v>75</v>
      </c>
      <c r="C16" s="70"/>
      <c r="D16" s="71"/>
      <c r="E16" s="72">
        <v>0</v>
      </c>
      <c r="F16" s="72">
        <v>0</v>
      </c>
      <c r="G16" s="73">
        <v>3523010</v>
      </c>
      <c r="H16" s="73">
        <v>3523010</v>
      </c>
    </row>
    <row r="17" spans="1:8" ht="15">
      <c r="A17" s="64"/>
      <c r="B17" s="74"/>
      <c r="C17" s="65" t="s">
        <v>76</v>
      </c>
      <c r="D17" s="66"/>
      <c r="E17" s="67">
        <v>0</v>
      </c>
      <c r="F17" s="67">
        <v>0</v>
      </c>
      <c r="G17" s="68">
        <v>220000</v>
      </c>
      <c r="H17" s="68">
        <v>220000</v>
      </c>
    </row>
    <row r="18" spans="1:8" ht="15">
      <c r="A18" s="75"/>
      <c r="B18" s="70" t="s">
        <v>77</v>
      </c>
      <c r="C18" s="70"/>
      <c r="D18" s="71"/>
      <c r="E18" s="72">
        <v>0</v>
      </c>
      <c r="F18" s="72">
        <v>0</v>
      </c>
      <c r="G18" s="73">
        <v>220000</v>
      </c>
      <c r="H18" s="73">
        <v>220000</v>
      </c>
    </row>
    <row r="19" spans="1:8" ht="15">
      <c r="A19" s="76" t="s">
        <v>78</v>
      </c>
      <c r="B19" s="65"/>
      <c r="C19" s="65"/>
      <c r="D19" s="66"/>
      <c r="E19" s="67">
        <v>0</v>
      </c>
      <c r="F19" s="67">
        <v>0</v>
      </c>
      <c r="G19" s="68">
        <v>3743010</v>
      </c>
      <c r="H19" s="68">
        <v>3743010</v>
      </c>
    </row>
    <row r="20" spans="1:8" ht="15">
      <c r="A20" s="75"/>
      <c r="B20" s="77"/>
      <c r="C20" s="70" t="s">
        <v>79</v>
      </c>
      <c r="D20" s="71"/>
      <c r="E20" s="72">
        <v>0</v>
      </c>
      <c r="F20" s="72">
        <v>0</v>
      </c>
      <c r="G20" s="73">
        <v>240000</v>
      </c>
      <c r="H20" s="73">
        <v>240000</v>
      </c>
    </row>
    <row r="21" spans="1:8" ht="15">
      <c r="A21" s="64"/>
      <c r="B21" s="74"/>
      <c r="C21" s="65" t="s">
        <v>80</v>
      </c>
      <c r="D21" s="66"/>
      <c r="E21" s="67">
        <v>0</v>
      </c>
      <c r="F21" s="67">
        <v>0</v>
      </c>
      <c r="G21" s="68">
        <v>152000</v>
      </c>
      <c r="H21" s="68">
        <v>152000</v>
      </c>
    </row>
    <row r="22" spans="1:8" ht="15">
      <c r="A22" s="75"/>
      <c r="B22" s="77"/>
      <c r="C22" s="70" t="s">
        <v>81</v>
      </c>
      <c r="D22" s="71"/>
      <c r="E22" s="72">
        <v>0</v>
      </c>
      <c r="F22" s="72">
        <v>0</v>
      </c>
      <c r="G22" s="73">
        <v>790500</v>
      </c>
      <c r="H22" s="73">
        <v>790500</v>
      </c>
    </row>
    <row r="23" spans="1:8" ht="15">
      <c r="A23" s="64"/>
      <c r="B23" s="65" t="s">
        <v>82</v>
      </c>
      <c r="C23" s="65"/>
      <c r="D23" s="66"/>
      <c r="E23" s="67">
        <v>0</v>
      </c>
      <c r="F23" s="67">
        <v>0</v>
      </c>
      <c r="G23" s="68">
        <v>1182500</v>
      </c>
      <c r="H23" s="68">
        <v>1182500</v>
      </c>
    </row>
    <row r="24" spans="1:8" ht="15">
      <c r="A24" s="69" t="s">
        <v>82</v>
      </c>
      <c r="B24" s="70"/>
      <c r="C24" s="70"/>
      <c r="D24" s="71"/>
      <c r="E24" s="72">
        <v>0</v>
      </c>
      <c r="F24" s="72">
        <v>0</v>
      </c>
      <c r="G24" s="73">
        <v>1182500</v>
      </c>
      <c r="H24" s="73">
        <v>1182500</v>
      </c>
    </row>
    <row r="25" spans="1:8" ht="15">
      <c r="A25" s="78" t="s">
        <v>83</v>
      </c>
      <c r="B25" s="65"/>
      <c r="C25" s="65"/>
      <c r="D25" s="66"/>
      <c r="E25" s="79">
        <v>0</v>
      </c>
      <c r="F25" s="79">
        <v>0</v>
      </c>
      <c r="G25" s="80">
        <v>4925510</v>
      </c>
      <c r="H25" s="80">
        <v>4925510</v>
      </c>
    </row>
    <row r="26" spans="1:8" ht="15">
      <c r="A26" s="103" t="s">
        <v>84</v>
      </c>
      <c r="B26" s="104"/>
      <c r="C26" s="105"/>
      <c r="D26" s="81" t="s">
        <v>85</v>
      </c>
      <c r="E26" s="82">
        <v>0</v>
      </c>
      <c r="F26" s="82">
        <v>5409565</v>
      </c>
      <c r="G26" s="82">
        <v>4925510</v>
      </c>
      <c r="H26" s="82">
        <v>484055</v>
      </c>
    </row>
  </sheetData>
  <mergeCells count="7">
    <mergeCell ref="A26:C26"/>
    <mergeCell ref="A1:H1"/>
    <mergeCell ref="A2:C2"/>
    <mergeCell ref="D2:D3"/>
    <mergeCell ref="E2:E3"/>
    <mergeCell ref="F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1"/>
  <sheetViews>
    <sheetView workbookViewId="0" topLeftCell="A1">
      <selection activeCell="I10" sqref="I10"/>
    </sheetView>
  </sheetViews>
  <sheetFormatPr defaultColWidth="9.140625" defaultRowHeight="15"/>
  <cols>
    <col min="2" max="2" width="14.00390625" style="0" customWidth="1"/>
    <col min="3" max="3" width="15.421875" style="0" customWidth="1"/>
    <col min="4" max="4" width="13.7109375" style="0" customWidth="1"/>
    <col min="5" max="5" width="11.57421875" style="0" customWidth="1"/>
    <col min="6" max="6" width="14.00390625" style="0" customWidth="1"/>
    <col min="7" max="7" width="15.57421875" style="0" customWidth="1"/>
  </cols>
  <sheetData>
    <row r="1" spans="1:7" ht="51" customHeight="1">
      <c r="A1" s="126" t="s">
        <v>128</v>
      </c>
      <c r="B1" s="127"/>
      <c r="C1" s="127"/>
      <c r="D1" s="127"/>
      <c r="E1" s="127"/>
      <c r="F1" s="127"/>
      <c r="G1" s="127"/>
    </row>
    <row r="2" spans="1:7" ht="15">
      <c r="A2" s="106" t="s">
        <v>90</v>
      </c>
      <c r="B2" s="106" t="s">
        <v>91</v>
      </c>
      <c r="C2" s="106" t="s">
        <v>92</v>
      </c>
      <c r="D2" s="106" t="s">
        <v>93</v>
      </c>
      <c r="E2" s="106" t="s">
        <v>94</v>
      </c>
      <c r="F2" s="106" t="s">
        <v>95</v>
      </c>
      <c r="G2" s="106" t="s">
        <v>96</v>
      </c>
    </row>
    <row r="3" spans="1:7" ht="22.5">
      <c r="A3" s="61">
        <v>1</v>
      </c>
      <c r="B3" s="107">
        <v>41276</v>
      </c>
      <c r="C3" s="61" t="s">
        <v>97</v>
      </c>
      <c r="D3" s="61" t="s">
        <v>98</v>
      </c>
      <c r="E3" s="61" t="s">
        <v>99</v>
      </c>
      <c r="F3" s="61" t="s">
        <v>100</v>
      </c>
      <c r="G3" s="108">
        <v>50000</v>
      </c>
    </row>
    <row r="4" spans="1:7" ht="22.5">
      <c r="A4" s="66">
        <v>2</v>
      </c>
      <c r="B4" s="109">
        <v>41277</v>
      </c>
      <c r="C4" s="66" t="s">
        <v>97</v>
      </c>
      <c r="D4" s="66" t="s">
        <v>98</v>
      </c>
      <c r="E4" s="66" t="s">
        <v>99</v>
      </c>
      <c r="F4" s="66" t="s">
        <v>100</v>
      </c>
      <c r="G4" s="110">
        <v>10000</v>
      </c>
    </row>
    <row r="5" spans="1:7" ht="22.5">
      <c r="A5" s="71">
        <v>3</v>
      </c>
      <c r="B5" s="111">
        <v>41286</v>
      </c>
      <c r="C5" s="71" t="s">
        <v>97</v>
      </c>
      <c r="D5" s="66" t="s">
        <v>98</v>
      </c>
      <c r="E5" s="71" t="s">
        <v>99</v>
      </c>
      <c r="F5" s="71" t="s">
        <v>100</v>
      </c>
      <c r="G5" s="112">
        <v>10000</v>
      </c>
    </row>
    <row r="6" spans="1:7" ht="22.5">
      <c r="A6" s="66">
        <v>4</v>
      </c>
      <c r="B6" s="113">
        <v>41302</v>
      </c>
      <c r="C6" s="66" t="s">
        <v>97</v>
      </c>
      <c r="D6" s="66" t="s">
        <v>98</v>
      </c>
      <c r="E6" s="66" t="s">
        <v>99</v>
      </c>
      <c r="F6" s="66" t="s">
        <v>100</v>
      </c>
      <c r="G6" s="110">
        <v>10000</v>
      </c>
    </row>
    <row r="7" spans="1:7" ht="22.5">
      <c r="A7" s="71">
        <v>5</v>
      </c>
      <c r="B7" s="114"/>
      <c r="C7" s="71" t="s">
        <v>97</v>
      </c>
      <c r="D7" s="66" t="s">
        <v>98</v>
      </c>
      <c r="E7" s="71" t="s">
        <v>99</v>
      </c>
      <c r="F7" s="71" t="s">
        <v>100</v>
      </c>
      <c r="G7" s="112">
        <v>10000</v>
      </c>
    </row>
    <row r="8" spans="1:7" ht="22.5">
      <c r="A8" s="66">
        <v>6</v>
      </c>
      <c r="B8" s="115"/>
      <c r="C8" s="66" t="s">
        <v>97</v>
      </c>
      <c r="D8" s="66" t="s">
        <v>98</v>
      </c>
      <c r="E8" s="66" t="s">
        <v>99</v>
      </c>
      <c r="F8" s="66" t="s">
        <v>100</v>
      </c>
      <c r="G8" s="110">
        <v>10000</v>
      </c>
    </row>
    <row r="9" spans="1:7" ht="22.5">
      <c r="A9" s="71">
        <v>7</v>
      </c>
      <c r="B9" s="71"/>
      <c r="C9" s="71" t="s">
        <v>97</v>
      </c>
      <c r="D9" s="66" t="s">
        <v>98</v>
      </c>
      <c r="E9" s="71" t="s">
        <v>99</v>
      </c>
      <c r="F9" s="71" t="s">
        <v>100</v>
      </c>
      <c r="G9" s="112">
        <v>10000</v>
      </c>
    </row>
    <row r="10" spans="1:7" ht="22.5">
      <c r="A10" s="66">
        <v>8</v>
      </c>
      <c r="B10" s="109">
        <v>41306</v>
      </c>
      <c r="C10" s="66" t="s">
        <v>97</v>
      </c>
      <c r="D10" s="66" t="s">
        <v>98</v>
      </c>
      <c r="E10" s="66" t="s">
        <v>99</v>
      </c>
      <c r="F10" s="66" t="s">
        <v>100</v>
      </c>
      <c r="G10" s="110">
        <v>50000</v>
      </c>
    </row>
    <row r="11" spans="1:7" ht="22.5">
      <c r="A11" s="71">
        <v>9</v>
      </c>
      <c r="B11" s="116">
        <v>41311</v>
      </c>
      <c r="C11" s="71" t="s">
        <v>97</v>
      </c>
      <c r="D11" s="66" t="s">
        <v>98</v>
      </c>
      <c r="E11" s="71" t="s">
        <v>99</v>
      </c>
      <c r="F11" s="71" t="s">
        <v>100</v>
      </c>
      <c r="G11" s="112">
        <v>10000</v>
      </c>
    </row>
    <row r="12" spans="1:7" ht="22.5">
      <c r="A12" s="66">
        <v>10</v>
      </c>
      <c r="B12" s="66"/>
      <c r="C12" s="66" t="s">
        <v>97</v>
      </c>
      <c r="D12" s="66" t="s">
        <v>98</v>
      </c>
      <c r="E12" s="66" t="s">
        <v>99</v>
      </c>
      <c r="F12" s="66" t="s">
        <v>100</v>
      </c>
      <c r="G12" s="110">
        <v>10000</v>
      </c>
    </row>
    <row r="13" spans="1:7" ht="22.5">
      <c r="A13" s="71">
        <v>11</v>
      </c>
      <c r="B13" s="116">
        <v>41332</v>
      </c>
      <c r="C13" s="71" t="s">
        <v>97</v>
      </c>
      <c r="D13" s="66" t="s">
        <v>98</v>
      </c>
      <c r="E13" s="71" t="s">
        <v>99</v>
      </c>
      <c r="F13" s="71" t="s">
        <v>100</v>
      </c>
      <c r="G13" s="112">
        <v>10000</v>
      </c>
    </row>
    <row r="14" spans="1:7" ht="22.5">
      <c r="A14" s="66">
        <v>12</v>
      </c>
      <c r="B14" s="66"/>
      <c r="C14" s="66" t="s">
        <v>97</v>
      </c>
      <c r="D14" s="66" t="s">
        <v>98</v>
      </c>
      <c r="E14" s="66" t="s">
        <v>99</v>
      </c>
      <c r="F14" s="66" t="s">
        <v>100</v>
      </c>
      <c r="G14" s="110">
        <v>10000</v>
      </c>
    </row>
    <row r="15" spans="1:7" ht="22.5">
      <c r="A15" s="71">
        <v>13</v>
      </c>
      <c r="B15" s="111">
        <v>41333</v>
      </c>
      <c r="C15" s="71" t="s">
        <v>97</v>
      </c>
      <c r="D15" s="66" t="s">
        <v>98</v>
      </c>
      <c r="E15" s="71" t="s">
        <v>99</v>
      </c>
      <c r="F15" s="71" t="s">
        <v>100</v>
      </c>
      <c r="G15" s="112">
        <v>10000</v>
      </c>
    </row>
    <row r="16" spans="1:7" ht="22.5">
      <c r="A16" s="66">
        <v>14</v>
      </c>
      <c r="B16" s="109">
        <v>41335</v>
      </c>
      <c r="C16" s="66" t="s">
        <v>97</v>
      </c>
      <c r="D16" s="66" t="s">
        <v>98</v>
      </c>
      <c r="E16" s="66" t="s">
        <v>99</v>
      </c>
      <c r="F16" s="66" t="s">
        <v>100</v>
      </c>
      <c r="G16" s="110">
        <v>10000</v>
      </c>
    </row>
    <row r="17" spans="1:7" ht="22.5">
      <c r="A17" s="71">
        <v>15</v>
      </c>
      <c r="B17" s="111">
        <v>41337</v>
      </c>
      <c r="C17" s="71" t="s">
        <v>97</v>
      </c>
      <c r="D17" s="66" t="s">
        <v>98</v>
      </c>
      <c r="E17" s="71" t="s">
        <v>99</v>
      </c>
      <c r="F17" s="71" t="s">
        <v>100</v>
      </c>
      <c r="G17" s="112">
        <v>50000</v>
      </c>
    </row>
    <row r="18" spans="1:7" ht="22.5">
      <c r="A18" s="66">
        <v>16</v>
      </c>
      <c r="B18" s="109">
        <v>41338</v>
      </c>
      <c r="C18" s="66" t="s">
        <v>97</v>
      </c>
      <c r="D18" s="66" t="s">
        <v>98</v>
      </c>
      <c r="E18" s="66" t="s">
        <v>99</v>
      </c>
      <c r="F18" s="66" t="s">
        <v>100</v>
      </c>
      <c r="G18" s="110">
        <v>10000</v>
      </c>
    </row>
    <row r="19" spans="1:7" ht="22.5">
      <c r="A19" s="71">
        <v>17</v>
      </c>
      <c r="B19" s="111">
        <v>41340</v>
      </c>
      <c r="C19" s="71" t="s">
        <v>97</v>
      </c>
      <c r="D19" s="66" t="s">
        <v>98</v>
      </c>
      <c r="E19" s="71" t="s">
        <v>99</v>
      </c>
      <c r="F19" s="71" t="s">
        <v>100</v>
      </c>
      <c r="G19" s="112">
        <v>10000</v>
      </c>
    </row>
    <row r="20" spans="1:7" ht="22.5">
      <c r="A20" s="66">
        <v>18</v>
      </c>
      <c r="B20" s="109">
        <v>41357</v>
      </c>
      <c r="C20" s="66" t="s">
        <v>101</v>
      </c>
      <c r="D20" s="66" t="s">
        <v>102</v>
      </c>
      <c r="E20" s="66" t="s">
        <v>103</v>
      </c>
      <c r="F20" s="66"/>
      <c r="G20" s="110">
        <v>920</v>
      </c>
    </row>
    <row r="21" spans="1:7" ht="22.5">
      <c r="A21" s="71">
        <v>19</v>
      </c>
      <c r="B21" s="111">
        <v>41358</v>
      </c>
      <c r="C21" s="71" t="s">
        <v>97</v>
      </c>
      <c r="D21" s="71" t="s">
        <v>98</v>
      </c>
      <c r="E21" s="71" t="s">
        <v>99</v>
      </c>
      <c r="F21" s="71" t="s">
        <v>100</v>
      </c>
      <c r="G21" s="112">
        <v>10000</v>
      </c>
    </row>
    <row r="22" spans="1:7" ht="22.5">
      <c r="A22" s="66">
        <v>20</v>
      </c>
      <c r="B22" s="109">
        <v>41359</v>
      </c>
      <c r="C22" s="66" t="s">
        <v>97</v>
      </c>
      <c r="D22" s="71" t="s">
        <v>98</v>
      </c>
      <c r="E22" s="66" t="s">
        <v>99</v>
      </c>
      <c r="F22" s="66" t="s">
        <v>100</v>
      </c>
      <c r="G22" s="110">
        <v>10000</v>
      </c>
    </row>
    <row r="23" spans="1:7" ht="22.5">
      <c r="A23" s="71">
        <v>21</v>
      </c>
      <c r="B23" s="111">
        <v>41360</v>
      </c>
      <c r="C23" s="71" t="s">
        <v>97</v>
      </c>
      <c r="D23" s="71" t="s">
        <v>98</v>
      </c>
      <c r="E23" s="71" t="s">
        <v>99</v>
      </c>
      <c r="F23" s="71" t="s">
        <v>100</v>
      </c>
      <c r="G23" s="112">
        <v>10000</v>
      </c>
    </row>
    <row r="24" spans="1:7" ht="22.5">
      <c r="A24" s="66">
        <v>22</v>
      </c>
      <c r="B24" s="109">
        <v>41361</v>
      </c>
      <c r="C24" s="66" t="s">
        <v>97</v>
      </c>
      <c r="D24" s="71" t="s">
        <v>98</v>
      </c>
      <c r="E24" s="66" t="s">
        <v>99</v>
      </c>
      <c r="F24" s="66" t="s">
        <v>100</v>
      </c>
      <c r="G24" s="110">
        <v>10000</v>
      </c>
    </row>
    <row r="25" spans="1:7" ht="22.5">
      <c r="A25" s="71">
        <v>23</v>
      </c>
      <c r="B25" s="111">
        <v>41362</v>
      </c>
      <c r="C25" s="71" t="s">
        <v>97</v>
      </c>
      <c r="D25" s="71" t="s">
        <v>98</v>
      </c>
      <c r="E25" s="71" t="s">
        <v>99</v>
      </c>
      <c r="F25" s="71" t="s">
        <v>100</v>
      </c>
      <c r="G25" s="112">
        <v>10000</v>
      </c>
    </row>
    <row r="26" spans="1:7" ht="22.5">
      <c r="A26" s="66">
        <v>24</v>
      </c>
      <c r="B26" s="109">
        <v>41365</v>
      </c>
      <c r="C26" s="66" t="s">
        <v>97</v>
      </c>
      <c r="D26" s="71" t="s">
        <v>98</v>
      </c>
      <c r="E26" s="66" t="s">
        <v>99</v>
      </c>
      <c r="F26" s="66" t="s">
        <v>100</v>
      </c>
      <c r="G26" s="110">
        <v>50000</v>
      </c>
    </row>
    <row r="27" spans="1:7" ht="22.5">
      <c r="A27" s="71">
        <v>25</v>
      </c>
      <c r="B27" s="111">
        <v>41381</v>
      </c>
      <c r="C27" s="71" t="s">
        <v>97</v>
      </c>
      <c r="D27" s="71" t="s">
        <v>98</v>
      </c>
      <c r="E27" s="71" t="s">
        <v>99</v>
      </c>
      <c r="F27" s="71" t="s">
        <v>100</v>
      </c>
      <c r="G27" s="112">
        <v>20000</v>
      </c>
    </row>
    <row r="28" spans="1:7" ht="22.5">
      <c r="A28" s="66">
        <v>26</v>
      </c>
      <c r="B28" s="113">
        <v>41382</v>
      </c>
      <c r="C28" s="66" t="s">
        <v>97</v>
      </c>
      <c r="D28" s="71" t="s">
        <v>98</v>
      </c>
      <c r="E28" s="66" t="s">
        <v>99</v>
      </c>
      <c r="F28" s="66" t="s">
        <v>100</v>
      </c>
      <c r="G28" s="110">
        <v>9698</v>
      </c>
    </row>
    <row r="29" spans="1:7" ht="22.5">
      <c r="A29" s="71">
        <v>27</v>
      </c>
      <c r="B29" s="71"/>
      <c r="C29" s="71" t="s">
        <v>97</v>
      </c>
      <c r="D29" s="71" t="s">
        <v>98</v>
      </c>
      <c r="E29" s="71" t="s">
        <v>99</v>
      </c>
      <c r="F29" s="71" t="s">
        <v>100</v>
      </c>
      <c r="G29" s="112">
        <v>9697</v>
      </c>
    </row>
    <row r="30" spans="1:7" ht="22.5">
      <c r="A30" s="66">
        <v>28</v>
      </c>
      <c r="B30" s="113">
        <v>41389</v>
      </c>
      <c r="C30" s="66" t="s">
        <v>97</v>
      </c>
      <c r="D30" s="71" t="s">
        <v>98</v>
      </c>
      <c r="E30" s="66" t="s">
        <v>99</v>
      </c>
      <c r="F30" s="66" t="s">
        <v>100</v>
      </c>
      <c r="G30" s="110">
        <v>10000</v>
      </c>
    </row>
    <row r="31" spans="1:7" ht="22.5">
      <c r="A31" s="71">
        <v>29</v>
      </c>
      <c r="B31" s="114"/>
      <c r="C31" s="71" t="s">
        <v>97</v>
      </c>
      <c r="D31" s="71" t="s">
        <v>98</v>
      </c>
      <c r="E31" s="71" t="s">
        <v>99</v>
      </c>
      <c r="F31" s="71" t="s">
        <v>100</v>
      </c>
      <c r="G31" s="112">
        <v>10000</v>
      </c>
    </row>
    <row r="32" spans="1:7" ht="22.5">
      <c r="A32" s="66">
        <v>30</v>
      </c>
      <c r="B32" s="115"/>
      <c r="C32" s="66" t="s">
        <v>97</v>
      </c>
      <c r="D32" s="71" t="s">
        <v>98</v>
      </c>
      <c r="E32" s="66" t="s">
        <v>99</v>
      </c>
      <c r="F32" s="66" t="s">
        <v>100</v>
      </c>
      <c r="G32" s="110">
        <v>9725</v>
      </c>
    </row>
    <row r="33" spans="1:7" ht="22.5">
      <c r="A33" s="71">
        <v>31</v>
      </c>
      <c r="B33" s="114"/>
      <c r="C33" s="71" t="s">
        <v>97</v>
      </c>
      <c r="D33" s="71" t="s">
        <v>98</v>
      </c>
      <c r="E33" s="71" t="s">
        <v>99</v>
      </c>
      <c r="F33" s="71" t="s">
        <v>100</v>
      </c>
      <c r="G33" s="112">
        <v>9725</v>
      </c>
    </row>
    <row r="34" spans="1:7" ht="22.5">
      <c r="A34" s="66">
        <v>32</v>
      </c>
      <c r="B34" s="66"/>
      <c r="C34" s="66" t="s">
        <v>97</v>
      </c>
      <c r="D34" s="71" t="s">
        <v>98</v>
      </c>
      <c r="E34" s="66" t="s">
        <v>99</v>
      </c>
      <c r="F34" s="66" t="s">
        <v>100</v>
      </c>
      <c r="G34" s="110">
        <v>9725</v>
      </c>
    </row>
    <row r="35" spans="1:7" ht="22.5">
      <c r="A35" s="71">
        <v>33</v>
      </c>
      <c r="B35" s="116">
        <v>41393</v>
      </c>
      <c r="C35" s="71" t="s">
        <v>97</v>
      </c>
      <c r="D35" s="71" t="s">
        <v>98</v>
      </c>
      <c r="E35" s="71" t="s">
        <v>99</v>
      </c>
      <c r="F35" s="71" t="s">
        <v>100</v>
      </c>
      <c r="G35" s="112">
        <v>10000</v>
      </c>
    </row>
    <row r="36" spans="1:7" ht="22.5">
      <c r="A36" s="66">
        <v>34</v>
      </c>
      <c r="B36" s="115"/>
      <c r="C36" s="66" t="s">
        <v>97</v>
      </c>
      <c r="D36" s="71" t="s">
        <v>98</v>
      </c>
      <c r="E36" s="66" t="s">
        <v>99</v>
      </c>
      <c r="F36" s="66" t="s">
        <v>100</v>
      </c>
      <c r="G36" s="110">
        <v>10000</v>
      </c>
    </row>
    <row r="37" spans="1:7" ht="22.5">
      <c r="A37" s="71">
        <v>35</v>
      </c>
      <c r="B37" s="71"/>
      <c r="C37" s="71" t="s">
        <v>97</v>
      </c>
      <c r="D37" s="71" t="s">
        <v>98</v>
      </c>
      <c r="E37" s="71" t="s">
        <v>99</v>
      </c>
      <c r="F37" s="71" t="s">
        <v>100</v>
      </c>
      <c r="G37" s="112">
        <v>10000</v>
      </c>
    </row>
    <row r="38" spans="1:7" ht="22.5">
      <c r="A38" s="66">
        <v>36</v>
      </c>
      <c r="B38" s="113">
        <v>41396</v>
      </c>
      <c r="C38" s="66" t="s">
        <v>97</v>
      </c>
      <c r="D38" s="71" t="s">
        <v>98</v>
      </c>
      <c r="E38" s="66" t="s">
        <v>99</v>
      </c>
      <c r="F38" s="66" t="s">
        <v>100</v>
      </c>
      <c r="G38" s="110">
        <v>50000</v>
      </c>
    </row>
    <row r="39" spans="1:7" ht="22.5">
      <c r="A39" s="71">
        <v>37</v>
      </c>
      <c r="B39" s="71"/>
      <c r="C39" s="71" t="s">
        <v>97</v>
      </c>
      <c r="D39" s="71" t="s">
        <v>98</v>
      </c>
      <c r="E39" s="71" t="s">
        <v>99</v>
      </c>
      <c r="F39" s="71" t="s">
        <v>100</v>
      </c>
      <c r="G39" s="112">
        <v>10000</v>
      </c>
    </row>
    <row r="40" spans="1:7" ht="22.5">
      <c r="A40" s="66">
        <v>38</v>
      </c>
      <c r="B40" s="113">
        <v>41400</v>
      </c>
      <c r="C40" s="66" t="s">
        <v>97</v>
      </c>
      <c r="D40" s="71" t="s">
        <v>98</v>
      </c>
      <c r="E40" s="66" t="s">
        <v>99</v>
      </c>
      <c r="F40" s="66" t="s">
        <v>100</v>
      </c>
      <c r="G40" s="110">
        <v>2725</v>
      </c>
    </row>
    <row r="41" spans="1:7" ht="22.5">
      <c r="A41" s="71">
        <v>39</v>
      </c>
      <c r="B41" s="114"/>
      <c r="C41" s="71" t="s">
        <v>97</v>
      </c>
      <c r="D41" s="71" t="s">
        <v>98</v>
      </c>
      <c r="E41" s="71" t="s">
        <v>99</v>
      </c>
      <c r="F41" s="71" t="s">
        <v>100</v>
      </c>
      <c r="G41" s="112">
        <v>4725</v>
      </c>
    </row>
    <row r="42" spans="1:7" ht="22.5">
      <c r="A42" s="66">
        <v>40</v>
      </c>
      <c r="B42" s="115"/>
      <c r="C42" s="66" t="s">
        <v>97</v>
      </c>
      <c r="D42" s="71" t="s">
        <v>98</v>
      </c>
      <c r="E42" s="66" t="s">
        <v>99</v>
      </c>
      <c r="F42" s="66" t="s">
        <v>100</v>
      </c>
      <c r="G42" s="110">
        <v>4725</v>
      </c>
    </row>
    <row r="43" spans="1:7" ht="22.5">
      <c r="A43" s="71">
        <v>41</v>
      </c>
      <c r="B43" s="71"/>
      <c r="C43" s="71" t="s">
        <v>97</v>
      </c>
      <c r="D43" s="71" t="s">
        <v>98</v>
      </c>
      <c r="E43" s="71" t="s">
        <v>99</v>
      </c>
      <c r="F43" s="71" t="s">
        <v>100</v>
      </c>
      <c r="G43" s="112">
        <v>9725</v>
      </c>
    </row>
    <row r="44" spans="1:7" ht="22.5">
      <c r="A44" s="66">
        <v>42</v>
      </c>
      <c r="B44" s="113">
        <v>41409</v>
      </c>
      <c r="C44" s="66" t="s">
        <v>97</v>
      </c>
      <c r="D44" s="71" t="s">
        <v>98</v>
      </c>
      <c r="E44" s="66" t="s">
        <v>99</v>
      </c>
      <c r="F44" s="66" t="s">
        <v>100</v>
      </c>
      <c r="G44" s="110">
        <v>9725</v>
      </c>
    </row>
    <row r="45" spans="1:7" ht="22.5">
      <c r="A45" s="71">
        <v>43</v>
      </c>
      <c r="B45" s="114"/>
      <c r="C45" s="71" t="s">
        <v>97</v>
      </c>
      <c r="D45" s="71" t="s">
        <v>98</v>
      </c>
      <c r="E45" s="71" t="s">
        <v>99</v>
      </c>
      <c r="F45" s="71" t="s">
        <v>100</v>
      </c>
      <c r="G45" s="112">
        <v>4725</v>
      </c>
    </row>
    <row r="46" spans="1:7" ht="22.5">
      <c r="A46" s="66">
        <v>44</v>
      </c>
      <c r="B46" s="115"/>
      <c r="C46" s="66" t="s">
        <v>97</v>
      </c>
      <c r="D46" s="71" t="s">
        <v>98</v>
      </c>
      <c r="E46" s="66" t="s">
        <v>99</v>
      </c>
      <c r="F46" s="66" t="s">
        <v>100</v>
      </c>
      <c r="G46" s="110">
        <v>19725</v>
      </c>
    </row>
    <row r="47" spans="1:7" ht="22.5">
      <c r="A47" s="71">
        <v>45</v>
      </c>
      <c r="B47" s="114"/>
      <c r="C47" s="71" t="s">
        <v>97</v>
      </c>
      <c r="D47" s="71" t="s">
        <v>98</v>
      </c>
      <c r="E47" s="71" t="s">
        <v>99</v>
      </c>
      <c r="F47" s="71" t="s">
        <v>100</v>
      </c>
      <c r="G47" s="112">
        <v>9725</v>
      </c>
    </row>
    <row r="48" spans="1:7" ht="22.5">
      <c r="A48" s="66">
        <v>46</v>
      </c>
      <c r="B48" s="115"/>
      <c r="C48" s="66" t="s">
        <v>97</v>
      </c>
      <c r="D48" s="71" t="s">
        <v>98</v>
      </c>
      <c r="E48" s="66" t="s">
        <v>99</v>
      </c>
      <c r="F48" s="66" t="s">
        <v>100</v>
      </c>
      <c r="G48" s="110">
        <v>29725</v>
      </c>
    </row>
    <row r="49" spans="1:7" ht="22.5">
      <c r="A49" s="71">
        <v>47</v>
      </c>
      <c r="B49" s="114"/>
      <c r="C49" s="71" t="s">
        <v>97</v>
      </c>
      <c r="D49" s="71" t="s">
        <v>98</v>
      </c>
      <c r="E49" s="71" t="s">
        <v>99</v>
      </c>
      <c r="F49" s="71" t="s">
        <v>100</v>
      </c>
      <c r="G49" s="112">
        <v>9725</v>
      </c>
    </row>
    <row r="50" spans="1:7" ht="22.5">
      <c r="A50" s="66">
        <v>48</v>
      </c>
      <c r="B50" s="115"/>
      <c r="C50" s="66" t="s">
        <v>97</v>
      </c>
      <c r="D50" s="71" t="s">
        <v>98</v>
      </c>
      <c r="E50" s="66" t="s">
        <v>99</v>
      </c>
      <c r="F50" s="66" t="s">
        <v>100</v>
      </c>
      <c r="G50" s="110">
        <v>19725</v>
      </c>
    </row>
    <row r="51" spans="1:7" ht="22.5">
      <c r="A51" s="71">
        <v>49</v>
      </c>
      <c r="B51" s="114"/>
      <c r="C51" s="71" t="s">
        <v>97</v>
      </c>
      <c r="D51" s="71" t="s">
        <v>98</v>
      </c>
      <c r="E51" s="71" t="s">
        <v>99</v>
      </c>
      <c r="F51" s="71" t="s">
        <v>100</v>
      </c>
      <c r="G51" s="112">
        <v>4725</v>
      </c>
    </row>
    <row r="52" spans="1:7" ht="22.5">
      <c r="A52" s="66">
        <v>50</v>
      </c>
      <c r="B52" s="115"/>
      <c r="C52" s="66" t="s">
        <v>97</v>
      </c>
      <c r="D52" s="71" t="s">
        <v>98</v>
      </c>
      <c r="E52" s="66" t="s">
        <v>99</v>
      </c>
      <c r="F52" s="66" t="s">
        <v>100</v>
      </c>
      <c r="G52" s="110">
        <v>4725</v>
      </c>
    </row>
    <row r="53" spans="1:7" ht="22.5">
      <c r="A53" s="71">
        <v>51</v>
      </c>
      <c r="B53" s="114"/>
      <c r="C53" s="71" t="s">
        <v>97</v>
      </c>
      <c r="D53" s="71" t="s">
        <v>98</v>
      </c>
      <c r="E53" s="71" t="s">
        <v>99</v>
      </c>
      <c r="F53" s="71" t="s">
        <v>100</v>
      </c>
      <c r="G53" s="112">
        <v>9725</v>
      </c>
    </row>
    <row r="54" spans="1:7" ht="22.5">
      <c r="A54" s="66">
        <v>52</v>
      </c>
      <c r="B54" s="115"/>
      <c r="C54" s="66" t="s">
        <v>97</v>
      </c>
      <c r="D54" s="71" t="s">
        <v>98</v>
      </c>
      <c r="E54" s="66" t="s">
        <v>99</v>
      </c>
      <c r="F54" s="66" t="s">
        <v>100</v>
      </c>
      <c r="G54" s="110">
        <v>9725</v>
      </c>
    </row>
    <row r="55" spans="1:7" ht="22.5">
      <c r="A55" s="71">
        <v>53</v>
      </c>
      <c r="B55" s="71"/>
      <c r="C55" s="71" t="s">
        <v>97</v>
      </c>
      <c r="D55" s="71" t="s">
        <v>98</v>
      </c>
      <c r="E55" s="71" t="s">
        <v>99</v>
      </c>
      <c r="F55" s="71" t="s">
        <v>100</v>
      </c>
      <c r="G55" s="112">
        <v>99725</v>
      </c>
    </row>
    <row r="56" spans="1:7" ht="22.5">
      <c r="A56" s="66">
        <v>54</v>
      </c>
      <c r="B56" s="113">
        <v>41417</v>
      </c>
      <c r="C56" s="66" t="s">
        <v>97</v>
      </c>
      <c r="D56" s="71" t="s">
        <v>98</v>
      </c>
      <c r="E56" s="66" t="s">
        <v>99</v>
      </c>
      <c r="F56" s="66" t="s">
        <v>100</v>
      </c>
      <c r="G56" s="110">
        <v>9725</v>
      </c>
    </row>
    <row r="57" spans="1:7" ht="22.5">
      <c r="A57" s="71">
        <v>55</v>
      </c>
      <c r="B57" s="114"/>
      <c r="C57" s="71" t="s">
        <v>97</v>
      </c>
      <c r="D57" s="71" t="s">
        <v>98</v>
      </c>
      <c r="E57" s="71" t="s">
        <v>99</v>
      </c>
      <c r="F57" s="71" t="s">
        <v>100</v>
      </c>
      <c r="G57" s="112">
        <v>9725</v>
      </c>
    </row>
    <row r="58" spans="1:7" ht="22.5">
      <c r="A58" s="66">
        <v>56</v>
      </c>
      <c r="B58" s="115"/>
      <c r="C58" s="66" t="s">
        <v>97</v>
      </c>
      <c r="D58" s="71" t="s">
        <v>98</v>
      </c>
      <c r="E58" s="66" t="s">
        <v>99</v>
      </c>
      <c r="F58" s="66" t="s">
        <v>100</v>
      </c>
      <c r="G58" s="110">
        <v>9725</v>
      </c>
    </row>
    <row r="59" spans="1:7" ht="22.5">
      <c r="A59" s="71">
        <v>57</v>
      </c>
      <c r="B59" s="114"/>
      <c r="C59" s="71" t="s">
        <v>97</v>
      </c>
      <c r="D59" s="71" t="s">
        <v>98</v>
      </c>
      <c r="E59" s="71" t="s">
        <v>99</v>
      </c>
      <c r="F59" s="71" t="s">
        <v>100</v>
      </c>
      <c r="G59" s="112">
        <v>4725</v>
      </c>
    </row>
    <row r="60" spans="1:7" ht="22.5">
      <c r="A60" s="66">
        <v>58</v>
      </c>
      <c r="B60" s="66"/>
      <c r="C60" s="66" t="s">
        <v>97</v>
      </c>
      <c r="D60" s="71" t="s">
        <v>98</v>
      </c>
      <c r="E60" s="66" t="s">
        <v>99</v>
      </c>
      <c r="F60" s="66" t="s">
        <v>100</v>
      </c>
      <c r="G60" s="110">
        <v>4725</v>
      </c>
    </row>
    <row r="61" spans="1:7" ht="22.5">
      <c r="A61" s="71">
        <v>59</v>
      </c>
      <c r="B61" s="111">
        <v>41418</v>
      </c>
      <c r="C61" s="71" t="s">
        <v>97</v>
      </c>
      <c r="D61" s="71" t="s">
        <v>98</v>
      </c>
      <c r="E61" s="71" t="s">
        <v>99</v>
      </c>
      <c r="F61" s="71" t="s">
        <v>100</v>
      </c>
      <c r="G61" s="112">
        <v>10000</v>
      </c>
    </row>
    <row r="62" spans="1:7" ht="22.5">
      <c r="A62" s="66">
        <v>60</v>
      </c>
      <c r="B62" s="113">
        <v>41421</v>
      </c>
      <c r="C62" s="66" t="s">
        <v>97</v>
      </c>
      <c r="D62" s="71" t="s">
        <v>98</v>
      </c>
      <c r="E62" s="66" t="s">
        <v>99</v>
      </c>
      <c r="F62" s="66" t="s">
        <v>100</v>
      </c>
      <c r="G62" s="110">
        <v>10000</v>
      </c>
    </row>
    <row r="63" spans="1:7" ht="22.5">
      <c r="A63" s="71">
        <v>61</v>
      </c>
      <c r="B63" s="71"/>
      <c r="C63" s="71" t="s">
        <v>97</v>
      </c>
      <c r="D63" s="71" t="s">
        <v>98</v>
      </c>
      <c r="E63" s="71" t="s">
        <v>99</v>
      </c>
      <c r="F63" s="71" t="s">
        <v>100</v>
      </c>
      <c r="G63" s="112">
        <v>10000</v>
      </c>
    </row>
    <row r="64" spans="1:7" ht="22.5">
      <c r="A64" s="66">
        <v>62</v>
      </c>
      <c r="B64" s="109">
        <v>41422</v>
      </c>
      <c r="C64" s="66" t="s">
        <v>97</v>
      </c>
      <c r="D64" s="71" t="s">
        <v>98</v>
      </c>
      <c r="E64" s="66" t="s">
        <v>99</v>
      </c>
      <c r="F64" s="66" t="s">
        <v>100</v>
      </c>
      <c r="G64" s="110">
        <v>10000</v>
      </c>
    </row>
    <row r="65" spans="1:7" ht="22.5">
      <c r="A65" s="71">
        <v>63</v>
      </c>
      <c r="B65" s="111">
        <v>41428</v>
      </c>
      <c r="C65" s="71" t="s">
        <v>97</v>
      </c>
      <c r="D65" s="71" t="s">
        <v>98</v>
      </c>
      <c r="E65" s="71" t="s">
        <v>99</v>
      </c>
      <c r="F65" s="71" t="s">
        <v>100</v>
      </c>
      <c r="G65" s="112">
        <v>50000</v>
      </c>
    </row>
    <row r="66" spans="1:7" ht="22.5">
      <c r="A66" s="66">
        <v>64</v>
      </c>
      <c r="B66" s="113">
        <v>41435</v>
      </c>
      <c r="C66" s="66" t="s">
        <v>97</v>
      </c>
      <c r="D66" s="71" t="s">
        <v>98</v>
      </c>
      <c r="E66" s="66" t="s">
        <v>99</v>
      </c>
      <c r="F66" s="66" t="s">
        <v>100</v>
      </c>
      <c r="G66" s="110">
        <v>4725</v>
      </c>
    </row>
    <row r="67" spans="1:7" ht="22.5">
      <c r="A67" s="71">
        <v>65</v>
      </c>
      <c r="B67" s="114"/>
      <c r="C67" s="71" t="s">
        <v>97</v>
      </c>
      <c r="D67" s="71" t="s">
        <v>98</v>
      </c>
      <c r="E67" s="71" t="s">
        <v>99</v>
      </c>
      <c r="F67" s="71" t="s">
        <v>100</v>
      </c>
      <c r="G67" s="112">
        <v>4725</v>
      </c>
    </row>
    <row r="68" spans="1:7" ht="22.5">
      <c r="A68" s="66">
        <v>66</v>
      </c>
      <c r="B68" s="115"/>
      <c r="C68" s="66" t="s">
        <v>97</v>
      </c>
      <c r="D68" s="71" t="s">
        <v>98</v>
      </c>
      <c r="E68" s="66" t="s">
        <v>99</v>
      </c>
      <c r="F68" s="66" t="s">
        <v>100</v>
      </c>
      <c r="G68" s="110">
        <v>9725</v>
      </c>
    </row>
    <row r="69" spans="1:7" ht="22.5">
      <c r="A69" s="71">
        <v>67</v>
      </c>
      <c r="B69" s="114"/>
      <c r="C69" s="71" t="s">
        <v>97</v>
      </c>
      <c r="D69" s="71" t="s">
        <v>98</v>
      </c>
      <c r="E69" s="71" t="s">
        <v>99</v>
      </c>
      <c r="F69" s="71" t="s">
        <v>100</v>
      </c>
      <c r="G69" s="112">
        <v>9725</v>
      </c>
    </row>
    <row r="70" spans="1:7" ht="22.5">
      <c r="A70" s="66">
        <v>68</v>
      </c>
      <c r="B70" s="115"/>
      <c r="C70" s="66" t="s">
        <v>97</v>
      </c>
      <c r="D70" s="71" t="s">
        <v>98</v>
      </c>
      <c r="E70" s="66" t="s">
        <v>99</v>
      </c>
      <c r="F70" s="66" t="s">
        <v>100</v>
      </c>
      <c r="G70" s="110">
        <v>9725</v>
      </c>
    </row>
    <row r="71" spans="1:7" ht="22.5">
      <c r="A71" s="71">
        <v>69</v>
      </c>
      <c r="B71" s="114"/>
      <c r="C71" s="71" t="s">
        <v>97</v>
      </c>
      <c r="D71" s="71" t="s">
        <v>98</v>
      </c>
      <c r="E71" s="71" t="s">
        <v>99</v>
      </c>
      <c r="F71" s="71" t="s">
        <v>100</v>
      </c>
      <c r="G71" s="112">
        <v>2725</v>
      </c>
    </row>
    <row r="72" spans="1:7" ht="22.5">
      <c r="A72" s="66">
        <v>70</v>
      </c>
      <c r="B72" s="115"/>
      <c r="C72" s="66" t="s">
        <v>97</v>
      </c>
      <c r="D72" s="71" t="s">
        <v>98</v>
      </c>
      <c r="E72" s="66" t="s">
        <v>99</v>
      </c>
      <c r="F72" s="66" t="s">
        <v>100</v>
      </c>
      <c r="G72" s="110">
        <v>4725</v>
      </c>
    </row>
    <row r="73" spans="1:7" ht="22.5">
      <c r="A73" s="71">
        <v>71</v>
      </c>
      <c r="B73" s="114"/>
      <c r="C73" s="71" t="s">
        <v>97</v>
      </c>
      <c r="D73" s="71" t="s">
        <v>98</v>
      </c>
      <c r="E73" s="71" t="s">
        <v>99</v>
      </c>
      <c r="F73" s="71" t="s">
        <v>100</v>
      </c>
      <c r="G73" s="112">
        <v>4725</v>
      </c>
    </row>
    <row r="74" spans="1:7" ht="22.5">
      <c r="A74" s="66">
        <v>72</v>
      </c>
      <c r="B74" s="66"/>
      <c r="C74" s="66" t="s">
        <v>97</v>
      </c>
      <c r="D74" s="71" t="s">
        <v>98</v>
      </c>
      <c r="E74" s="66" t="s">
        <v>99</v>
      </c>
      <c r="F74" s="66" t="s">
        <v>100</v>
      </c>
      <c r="G74" s="110">
        <v>9725</v>
      </c>
    </row>
    <row r="75" spans="1:7" ht="22.5">
      <c r="A75" s="71">
        <v>73</v>
      </c>
      <c r="B75" s="116">
        <v>41445</v>
      </c>
      <c r="C75" s="71" t="s">
        <v>97</v>
      </c>
      <c r="D75" s="71" t="s">
        <v>98</v>
      </c>
      <c r="E75" s="71" t="s">
        <v>99</v>
      </c>
      <c r="F75" s="71" t="s">
        <v>100</v>
      </c>
      <c r="G75" s="112">
        <v>99725</v>
      </c>
    </row>
    <row r="76" spans="1:7" ht="22.5">
      <c r="A76" s="66">
        <v>74</v>
      </c>
      <c r="B76" s="115"/>
      <c r="C76" s="66" t="s">
        <v>97</v>
      </c>
      <c r="D76" s="71" t="s">
        <v>98</v>
      </c>
      <c r="E76" s="66" t="s">
        <v>99</v>
      </c>
      <c r="F76" s="66" t="s">
        <v>100</v>
      </c>
      <c r="G76" s="110">
        <v>9725</v>
      </c>
    </row>
    <row r="77" spans="1:7" ht="22.5">
      <c r="A77" s="71">
        <v>75</v>
      </c>
      <c r="B77" s="114"/>
      <c r="C77" s="71" t="s">
        <v>97</v>
      </c>
      <c r="D77" s="71" t="s">
        <v>98</v>
      </c>
      <c r="E77" s="71" t="s">
        <v>99</v>
      </c>
      <c r="F77" s="71" t="s">
        <v>100</v>
      </c>
      <c r="G77" s="112">
        <v>9725</v>
      </c>
    </row>
    <row r="78" spans="1:7" ht="22.5">
      <c r="A78" s="66">
        <v>76</v>
      </c>
      <c r="B78" s="115"/>
      <c r="C78" s="66" t="s">
        <v>97</v>
      </c>
      <c r="D78" s="71" t="s">
        <v>98</v>
      </c>
      <c r="E78" s="66" t="s">
        <v>99</v>
      </c>
      <c r="F78" s="66" t="s">
        <v>100</v>
      </c>
      <c r="G78" s="110">
        <v>9725</v>
      </c>
    </row>
    <row r="79" spans="1:7" ht="22.5">
      <c r="A79" s="71">
        <v>77</v>
      </c>
      <c r="B79" s="114"/>
      <c r="C79" s="71" t="s">
        <v>97</v>
      </c>
      <c r="D79" s="71" t="s">
        <v>98</v>
      </c>
      <c r="E79" s="71" t="s">
        <v>99</v>
      </c>
      <c r="F79" s="71" t="s">
        <v>100</v>
      </c>
      <c r="G79" s="112">
        <v>4725</v>
      </c>
    </row>
    <row r="80" spans="1:7" ht="22.5">
      <c r="A80" s="66">
        <v>78</v>
      </c>
      <c r="B80" s="115"/>
      <c r="C80" s="66" t="s">
        <v>97</v>
      </c>
      <c r="D80" s="71" t="s">
        <v>98</v>
      </c>
      <c r="E80" s="66" t="s">
        <v>99</v>
      </c>
      <c r="F80" s="66" t="s">
        <v>100</v>
      </c>
      <c r="G80" s="110">
        <v>19725</v>
      </c>
    </row>
    <row r="81" spans="1:7" ht="22.5">
      <c r="A81" s="71">
        <v>79</v>
      </c>
      <c r="B81" s="114"/>
      <c r="C81" s="71" t="s">
        <v>97</v>
      </c>
      <c r="D81" s="71" t="s">
        <v>98</v>
      </c>
      <c r="E81" s="71" t="s">
        <v>99</v>
      </c>
      <c r="F81" s="71" t="s">
        <v>100</v>
      </c>
      <c r="G81" s="112">
        <v>9725</v>
      </c>
    </row>
    <row r="82" spans="1:7" ht="22.5">
      <c r="A82" s="66">
        <v>80</v>
      </c>
      <c r="B82" s="115"/>
      <c r="C82" s="66" t="s">
        <v>97</v>
      </c>
      <c r="D82" s="71" t="s">
        <v>98</v>
      </c>
      <c r="E82" s="66" t="s">
        <v>99</v>
      </c>
      <c r="F82" s="66" t="s">
        <v>100</v>
      </c>
      <c r="G82" s="110">
        <v>29725</v>
      </c>
    </row>
    <row r="83" spans="1:7" ht="22.5">
      <c r="A83" s="71">
        <v>81</v>
      </c>
      <c r="B83" s="114"/>
      <c r="C83" s="71" t="s">
        <v>97</v>
      </c>
      <c r="D83" s="71" t="s">
        <v>98</v>
      </c>
      <c r="E83" s="71" t="s">
        <v>99</v>
      </c>
      <c r="F83" s="71" t="s">
        <v>100</v>
      </c>
      <c r="G83" s="112">
        <v>9725</v>
      </c>
    </row>
    <row r="84" spans="1:7" ht="22.5">
      <c r="A84" s="66">
        <v>82</v>
      </c>
      <c r="B84" s="115"/>
      <c r="C84" s="66" t="s">
        <v>97</v>
      </c>
      <c r="D84" s="71" t="s">
        <v>98</v>
      </c>
      <c r="E84" s="66" t="s">
        <v>99</v>
      </c>
      <c r="F84" s="66" t="s">
        <v>100</v>
      </c>
      <c r="G84" s="110">
        <v>19725</v>
      </c>
    </row>
    <row r="85" spans="1:7" ht="22.5">
      <c r="A85" s="71">
        <v>83</v>
      </c>
      <c r="B85" s="114"/>
      <c r="C85" s="71" t="s">
        <v>97</v>
      </c>
      <c r="D85" s="71" t="s">
        <v>98</v>
      </c>
      <c r="E85" s="71" t="s">
        <v>99</v>
      </c>
      <c r="F85" s="71" t="s">
        <v>100</v>
      </c>
      <c r="G85" s="112">
        <v>4725</v>
      </c>
    </row>
    <row r="86" spans="1:7" ht="22.5">
      <c r="A86" s="66">
        <v>84</v>
      </c>
      <c r="B86" s="66"/>
      <c r="C86" s="66" t="s">
        <v>97</v>
      </c>
      <c r="D86" s="71" t="s">
        <v>98</v>
      </c>
      <c r="E86" s="66" t="s">
        <v>99</v>
      </c>
      <c r="F86" s="66" t="s">
        <v>100</v>
      </c>
      <c r="G86" s="110">
        <v>4725</v>
      </c>
    </row>
    <row r="87" spans="1:7" ht="22.5">
      <c r="A87" s="71">
        <v>85</v>
      </c>
      <c r="B87" s="116">
        <v>41449</v>
      </c>
      <c r="C87" s="71" t="s">
        <v>97</v>
      </c>
      <c r="D87" s="71" t="s">
        <v>98</v>
      </c>
      <c r="E87" s="71" t="s">
        <v>99</v>
      </c>
      <c r="F87" s="71" t="s">
        <v>100</v>
      </c>
      <c r="G87" s="112">
        <v>9725</v>
      </c>
    </row>
    <row r="88" spans="1:7" ht="22.5">
      <c r="A88" s="66">
        <v>86</v>
      </c>
      <c r="B88" s="115"/>
      <c r="C88" s="66" t="s">
        <v>97</v>
      </c>
      <c r="D88" s="71" t="s">
        <v>98</v>
      </c>
      <c r="E88" s="66" t="s">
        <v>99</v>
      </c>
      <c r="F88" s="66" t="s">
        <v>100</v>
      </c>
      <c r="G88" s="110">
        <v>9725</v>
      </c>
    </row>
    <row r="89" spans="1:7" ht="22.5">
      <c r="A89" s="71">
        <v>87</v>
      </c>
      <c r="B89" s="114"/>
      <c r="C89" s="71" t="s">
        <v>97</v>
      </c>
      <c r="D89" s="71" t="s">
        <v>98</v>
      </c>
      <c r="E89" s="71" t="s">
        <v>99</v>
      </c>
      <c r="F89" s="71" t="s">
        <v>100</v>
      </c>
      <c r="G89" s="112">
        <v>9725</v>
      </c>
    </row>
    <row r="90" spans="1:7" ht="22.5">
      <c r="A90" s="66">
        <v>88</v>
      </c>
      <c r="B90" s="115"/>
      <c r="C90" s="66" t="s">
        <v>97</v>
      </c>
      <c r="D90" s="71" t="s">
        <v>98</v>
      </c>
      <c r="E90" s="66" t="s">
        <v>99</v>
      </c>
      <c r="F90" s="66" t="s">
        <v>100</v>
      </c>
      <c r="G90" s="110">
        <v>4725</v>
      </c>
    </row>
    <row r="91" spans="1:7" ht="22.5">
      <c r="A91" s="71">
        <v>89</v>
      </c>
      <c r="B91" s="114"/>
      <c r="C91" s="71" t="s">
        <v>97</v>
      </c>
      <c r="D91" s="71" t="s">
        <v>98</v>
      </c>
      <c r="E91" s="71" t="s">
        <v>99</v>
      </c>
      <c r="F91" s="71" t="s">
        <v>100</v>
      </c>
      <c r="G91" s="112">
        <v>4725</v>
      </c>
    </row>
    <row r="92" spans="1:7" ht="22.5">
      <c r="A92" s="66">
        <v>90</v>
      </c>
      <c r="B92" s="115"/>
      <c r="C92" s="66" t="s">
        <v>97</v>
      </c>
      <c r="D92" s="71" t="s">
        <v>98</v>
      </c>
      <c r="E92" s="66" t="s">
        <v>99</v>
      </c>
      <c r="F92" s="66" t="s">
        <v>100</v>
      </c>
      <c r="G92" s="110">
        <v>4725</v>
      </c>
    </row>
    <row r="93" spans="1:7" ht="22.5">
      <c r="A93" s="71">
        <v>91</v>
      </c>
      <c r="B93" s="114"/>
      <c r="C93" s="71" t="s">
        <v>97</v>
      </c>
      <c r="D93" s="71" t="s">
        <v>98</v>
      </c>
      <c r="E93" s="71" t="s">
        <v>99</v>
      </c>
      <c r="F93" s="71" t="s">
        <v>100</v>
      </c>
      <c r="G93" s="112">
        <v>4725</v>
      </c>
    </row>
    <row r="94" spans="1:7" ht="22.5">
      <c r="A94" s="66">
        <v>92</v>
      </c>
      <c r="B94" s="115"/>
      <c r="C94" s="66" t="s">
        <v>97</v>
      </c>
      <c r="D94" s="71" t="s">
        <v>98</v>
      </c>
      <c r="E94" s="66" t="s">
        <v>99</v>
      </c>
      <c r="F94" s="66" t="s">
        <v>100</v>
      </c>
      <c r="G94" s="110">
        <v>29725</v>
      </c>
    </row>
    <row r="95" spans="1:7" ht="22.5">
      <c r="A95" s="71">
        <v>93</v>
      </c>
      <c r="B95" s="71"/>
      <c r="C95" s="71" t="s">
        <v>97</v>
      </c>
      <c r="D95" s="71" t="s">
        <v>98</v>
      </c>
      <c r="E95" s="71" t="s">
        <v>99</v>
      </c>
      <c r="F95" s="71" t="s">
        <v>100</v>
      </c>
      <c r="G95" s="112">
        <v>19725</v>
      </c>
    </row>
    <row r="96" spans="1:7" ht="22.5">
      <c r="A96" s="66">
        <v>94</v>
      </c>
      <c r="B96" s="109">
        <v>41450</v>
      </c>
      <c r="C96" s="66" t="s">
        <v>97</v>
      </c>
      <c r="D96" s="71" t="s">
        <v>98</v>
      </c>
      <c r="E96" s="66" t="s">
        <v>99</v>
      </c>
      <c r="F96" s="66" t="s">
        <v>100</v>
      </c>
      <c r="G96" s="110">
        <v>10000</v>
      </c>
    </row>
    <row r="97" spans="1:7" ht="22.5">
      <c r="A97" s="71">
        <v>95</v>
      </c>
      <c r="B97" s="116">
        <v>41452</v>
      </c>
      <c r="C97" s="71" t="s">
        <v>97</v>
      </c>
      <c r="D97" s="71" t="s">
        <v>98</v>
      </c>
      <c r="E97" s="71" t="s">
        <v>99</v>
      </c>
      <c r="F97" s="71" t="s">
        <v>100</v>
      </c>
      <c r="G97" s="112">
        <v>10000</v>
      </c>
    </row>
    <row r="98" spans="1:7" ht="22.5">
      <c r="A98" s="66">
        <v>96</v>
      </c>
      <c r="B98" s="66"/>
      <c r="C98" s="66" t="s">
        <v>97</v>
      </c>
      <c r="D98" s="71" t="s">
        <v>98</v>
      </c>
      <c r="E98" s="66" t="s">
        <v>99</v>
      </c>
      <c r="F98" s="66" t="s">
        <v>100</v>
      </c>
      <c r="G98" s="110">
        <v>10000</v>
      </c>
    </row>
    <row r="99" spans="1:7" ht="22.5">
      <c r="A99" s="71">
        <v>97</v>
      </c>
      <c r="B99" s="116">
        <v>41453</v>
      </c>
      <c r="C99" s="71" t="s">
        <v>97</v>
      </c>
      <c r="D99" s="71" t="s">
        <v>98</v>
      </c>
      <c r="E99" s="71" t="s">
        <v>99</v>
      </c>
      <c r="F99" s="71" t="s">
        <v>100</v>
      </c>
      <c r="G99" s="112">
        <v>10000</v>
      </c>
    </row>
    <row r="100" spans="1:7" ht="22.5">
      <c r="A100" s="66">
        <v>98</v>
      </c>
      <c r="B100" s="66"/>
      <c r="C100" s="66" t="s">
        <v>97</v>
      </c>
      <c r="D100" s="71" t="s">
        <v>98</v>
      </c>
      <c r="E100" s="66" t="s">
        <v>99</v>
      </c>
      <c r="F100" s="66" t="s">
        <v>100</v>
      </c>
      <c r="G100" s="110">
        <v>10000</v>
      </c>
    </row>
    <row r="101" spans="1:7" ht="22.5">
      <c r="A101" s="71">
        <v>99</v>
      </c>
      <c r="B101" s="116">
        <v>41456</v>
      </c>
      <c r="C101" s="71" t="s">
        <v>97</v>
      </c>
      <c r="D101" s="71" t="s">
        <v>98</v>
      </c>
      <c r="E101" s="71" t="s">
        <v>99</v>
      </c>
      <c r="F101" s="71" t="s">
        <v>100</v>
      </c>
      <c r="G101" s="112">
        <v>50000</v>
      </c>
    </row>
    <row r="102" spans="1:7" ht="22.5">
      <c r="A102" s="66">
        <v>100</v>
      </c>
      <c r="B102" s="66"/>
      <c r="C102" s="66" t="s">
        <v>97</v>
      </c>
      <c r="D102" s="71" t="s">
        <v>98</v>
      </c>
      <c r="E102" s="66" t="s">
        <v>99</v>
      </c>
      <c r="F102" s="66" t="s">
        <v>100</v>
      </c>
      <c r="G102" s="110">
        <v>10000</v>
      </c>
    </row>
    <row r="103" spans="1:7" ht="22.5">
      <c r="A103" s="71">
        <v>101</v>
      </c>
      <c r="B103" s="116">
        <v>41463</v>
      </c>
      <c r="C103" s="71" t="s">
        <v>97</v>
      </c>
      <c r="D103" s="71" t="s">
        <v>98</v>
      </c>
      <c r="E103" s="71" t="s">
        <v>99</v>
      </c>
      <c r="F103" s="71" t="s">
        <v>100</v>
      </c>
      <c r="G103" s="112">
        <v>2725</v>
      </c>
    </row>
    <row r="104" spans="1:7" ht="22.5">
      <c r="A104" s="66">
        <v>102</v>
      </c>
      <c r="B104" s="115"/>
      <c r="C104" s="66" t="s">
        <v>97</v>
      </c>
      <c r="D104" s="71" t="s">
        <v>98</v>
      </c>
      <c r="E104" s="66" t="s">
        <v>99</v>
      </c>
      <c r="F104" s="66" t="s">
        <v>100</v>
      </c>
      <c r="G104" s="110">
        <v>4725</v>
      </c>
    </row>
    <row r="105" spans="1:7" ht="22.5">
      <c r="A105" s="71">
        <v>103</v>
      </c>
      <c r="B105" s="114"/>
      <c r="C105" s="71" t="s">
        <v>97</v>
      </c>
      <c r="D105" s="71" t="s">
        <v>98</v>
      </c>
      <c r="E105" s="71" t="s">
        <v>99</v>
      </c>
      <c r="F105" s="71" t="s">
        <v>100</v>
      </c>
      <c r="G105" s="112">
        <v>4725</v>
      </c>
    </row>
    <row r="106" spans="1:7" ht="22.5">
      <c r="A106" s="66">
        <v>104</v>
      </c>
      <c r="B106" s="115"/>
      <c r="C106" s="66" t="s">
        <v>97</v>
      </c>
      <c r="D106" s="71" t="s">
        <v>98</v>
      </c>
      <c r="E106" s="66" t="s">
        <v>99</v>
      </c>
      <c r="F106" s="66" t="s">
        <v>100</v>
      </c>
      <c r="G106" s="110">
        <v>4725</v>
      </c>
    </row>
    <row r="107" spans="1:7" ht="22.5">
      <c r="A107" s="71">
        <v>105</v>
      </c>
      <c r="B107" s="114"/>
      <c r="C107" s="71" t="s">
        <v>97</v>
      </c>
      <c r="D107" s="71" t="s">
        <v>98</v>
      </c>
      <c r="E107" s="71" t="s">
        <v>99</v>
      </c>
      <c r="F107" s="71" t="s">
        <v>100</v>
      </c>
      <c r="G107" s="112">
        <v>4725</v>
      </c>
    </row>
    <row r="108" spans="1:7" ht="22.5">
      <c r="A108" s="66">
        <v>106</v>
      </c>
      <c r="B108" s="115"/>
      <c r="C108" s="66" t="s">
        <v>97</v>
      </c>
      <c r="D108" s="71" t="s">
        <v>98</v>
      </c>
      <c r="E108" s="66" t="s">
        <v>99</v>
      </c>
      <c r="F108" s="66" t="s">
        <v>100</v>
      </c>
      <c r="G108" s="110">
        <v>9725</v>
      </c>
    </row>
    <row r="109" spans="1:7" ht="22.5">
      <c r="A109" s="71">
        <v>107</v>
      </c>
      <c r="B109" s="114"/>
      <c r="C109" s="71" t="s">
        <v>97</v>
      </c>
      <c r="D109" s="71" t="s">
        <v>98</v>
      </c>
      <c r="E109" s="71" t="s">
        <v>99</v>
      </c>
      <c r="F109" s="71" t="s">
        <v>100</v>
      </c>
      <c r="G109" s="112">
        <v>9725</v>
      </c>
    </row>
    <row r="110" spans="1:7" ht="22.5">
      <c r="A110" s="66">
        <v>108</v>
      </c>
      <c r="B110" s="115"/>
      <c r="C110" s="66" t="s">
        <v>97</v>
      </c>
      <c r="D110" s="71" t="s">
        <v>98</v>
      </c>
      <c r="E110" s="66" t="s">
        <v>99</v>
      </c>
      <c r="F110" s="66" t="s">
        <v>100</v>
      </c>
      <c r="G110" s="110">
        <v>2725</v>
      </c>
    </row>
    <row r="111" spans="1:7" ht="22.5">
      <c r="A111" s="71">
        <v>109</v>
      </c>
      <c r="B111" s="114"/>
      <c r="C111" s="71" t="s">
        <v>97</v>
      </c>
      <c r="D111" s="71" t="s">
        <v>98</v>
      </c>
      <c r="E111" s="71" t="s">
        <v>99</v>
      </c>
      <c r="F111" s="71" t="s">
        <v>100</v>
      </c>
      <c r="G111" s="112">
        <v>9725</v>
      </c>
    </row>
    <row r="112" spans="1:7" ht="22.5">
      <c r="A112" s="66">
        <v>110</v>
      </c>
      <c r="B112" s="66"/>
      <c r="C112" s="66" t="s">
        <v>97</v>
      </c>
      <c r="D112" s="71" t="s">
        <v>98</v>
      </c>
      <c r="E112" s="66" t="s">
        <v>99</v>
      </c>
      <c r="F112" s="66" t="s">
        <v>100</v>
      </c>
      <c r="G112" s="110">
        <v>9725</v>
      </c>
    </row>
    <row r="113" spans="1:7" ht="22.5">
      <c r="A113" s="71">
        <v>111</v>
      </c>
      <c r="B113" s="116">
        <v>41473</v>
      </c>
      <c r="C113" s="71" t="s">
        <v>97</v>
      </c>
      <c r="D113" s="71" t="s">
        <v>98</v>
      </c>
      <c r="E113" s="71" t="s">
        <v>99</v>
      </c>
      <c r="F113" s="71" t="s">
        <v>100</v>
      </c>
      <c r="G113" s="112">
        <v>9722</v>
      </c>
    </row>
    <row r="114" spans="1:7" ht="22.5">
      <c r="A114" s="66">
        <v>112</v>
      </c>
      <c r="B114" s="115"/>
      <c r="C114" s="66" t="s">
        <v>97</v>
      </c>
      <c r="D114" s="71" t="s">
        <v>98</v>
      </c>
      <c r="E114" s="66" t="s">
        <v>99</v>
      </c>
      <c r="F114" s="66" t="s">
        <v>100</v>
      </c>
      <c r="G114" s="110">
        <v>4722</v>
      </c>
    </row>
    <row r="115" spans="1:7" ht="22.5">
      <c r="A115" s="71">
        <v>113</v>
      </c>
      <c r="B115" s="114"/>
      <c r="C115" s="71" t="s">
        <v>97</v>
      </c>
      <c r="D115" s="71" t="s">
        <v>98</v>
      </c>
      <c r="E115" s="71" t="s">
        <v>99</v>
      </c>
      <c r="F115" s="71" t="s">
        <v>100</v>
      </c>
      <c r="G115" s="112">
        <v>99722</v>
      </c>
    </row>
    <row r="116" spans="1:7" ht="22.5">
      <c r="A116" s="66">
        <v>114</v>
      </c>
      <c r="B116" s="115"/>
      <c r="C116" s="66" t="s">
        <v>97</v>
      </c>
      <c r="D116" s="71" t="s">
        <v>98</v>
      </c>
      <c r="E116" s="66" t="s">
        <v>99</v>
      </c>
      <c r="F116" s="66" t="s">
        <v>100</v>
      </c>
      <c r="G116" s="110">
        <v>29722</v>
      </c>
    </row>
    <row r="117" spans="1:7" ht="22.5">
      <c r="A117" s="71">
        <v>115</v>
      </c>
      <c r="B117" s="114"/>
      <c r="C117" s="71" t="s">
        <v>97</v>
      </c>
      <c r="D117" s="71" t="s">
        <v>98</v>
      </c>
      <c r="E117" s="71" t="s">
        <v>99</v>
      </c>
      <c r="F117" s="71" t="s">
        <v>100</v>
      </c>
      <c r="G117" s="112">
        <v>9722</v>
      </c>
    </row>
    <row r="118" spans="1:7" ht="22.5">
      <c r="A118" s="66">
        <v>116</v>
      </c>
      <c r="B118" s="115"/>
      <c r="C118" s="66" t="s">
        <v>97</v>
      </c>
      <c r="D118" s="71" t="s">
        <v>98</v>
      </c>
      <c r="E118" s="66" t="s">
        <v>99</v>
      </c>
      <c r="F118" s="66" t="s">
        <v>100</v>
      </c>
      <c r="G118" s="110">
        <v>19722</v>
      </c>
    </row>
    <row r="119" spans="1:7" ht="22.5">
      <c r="A119" s="71">
        <v>117</v>
      </c>
      <c r="B119" s="114"/>
      <c r="C119" s="71" t="s">
        <v>97</v>
      </c>
      <c r="D119" s="71" t="s">
        <v>98</v>
      </c>
      <c r="E119" s="71" t="s">
        <v>99</v>
      </c>
      <c r="F119" s="71" t="s">
        <v>100</v>
      </c>
      <c r="G119" s="112">
        <v>4722</v>
      </c>
    </row>
    <row r="120" spans="1:7" ht="22.5">
      <c r="A120" s="66">
        <v>118</v>
      </c>
      <c r="B120" s="115"/>
      <c r="C120" s="66" t="s">
        <v>97</v>
      </c>
      <c r="D120" s="71" t="s">
        <v>98</v>
      </c>
      <c r="E120" s="66" t="s">
        <v>99</v>
      </c>
      <c r="F120" s="66" t="s">
        <v>100</v>
      </c>
      <c r="G120" s="110">
        <v>19722</v>
      </c>
    </row>
    <row r="121" spans="1:7" ht="22.5">
      <c r="A121" s="71">
        <v>119</v>
      </c>
      <c r="B121" s="114"/>
      <c r="C121" s="71" t="s">
        <v>97</v>
      </c>
      <c r="D121" s="71" t="s">
        <v>98</v>
      </c>
      <c r="E121" s="71" t="s">
        <v>99</v>
      </c>
      <c r="F121" s="71" t="s">
        <v>100</v>
      </c>
      <c r="G121" s="112">
        <v>29722</v>
      </c>
    </row>
    <row r="122" spans="1:7" ht="22.5">
      <c r="A122" s="66">
        <v>120</v>
      </c>
      <c r="B122" s="115"/>
      <c r="C122" s="66" t="s">
        <v>97</v>
      </c>
      <c r="D122" s="71" t="s">
        <v>98</v>
      </c>
      <c r="E122" s="66" t="s">
        <v>99</v>
      </c>
      <c r="F122" s="66" t="s">
        <v>100</v>
      </c>
      <c r="G122" s="110">
        <v>4722</v>
      </c>
    </row>
    <row r="123" spans="1:7" ht="22.5">
      <c r="A123" s="71">
        <v>121</v>
      </c>
      <c r="B123" s="114"/>
      <c r="C123" s="71" t="s">
        <v>97</v>
      </c>
      <c r="D123" s="71" t="s">
        <v>98</v>
      </c>
      <c r="E123" s="71" t="s">
        <v>99</v>
      </c>
      <c r="F123" s="71" t="s">
        <v>100</v>
      </c>
      <c r="G123" s="112">
        <v>4722</v>
      </c>
    </row>
    <row r="124" spans="1:7" ht="22.5">
      <c r="A124" s="66">
        <v>122</v>
      </c>
      <c r="B124" s="115"/>
      <c r="C124" s="66" t="s">
        <v>97</v>
      </c>
      <c r="D124" s="71" t="s">
        <v>98</v>
      </c>
      <c r="E124" s="66" t="s">
        <v>99</v>
      </c>
      <c r="F124" s="66" t="s">
        <v>100</v>
      </c>
      <c r="G124" s="110">
        <v>9722</v>
      </c>
    </row>
    <row r="125" spans="1:7" ht="22.5">
      <c r="A125" s="71">
        <v>123</v>
      </c>
      <c r="B125" s="114"/>
      <c r="C125" s="71" t="s">
        <v>97</v>
      </c>
      <c r="D125" s="71" t="s">
        <v>98</v>
      </c>
      <c r="E125" s="71" t="s">
        <v>99</v>
      </c>
      <c r="F125" s="71" t="s">
        <v>100</v>
      </c>
      <c r="G125" s="112">
        <v>9722</v>
      </c>
    </row>
    <row r="126" spans="1:7" ht="22.5">
      <c r="A126" s="66">
        <v>124</v>
      </c>
      <c r="B126" s="66"/>
      <c r="C126" s="66" t="s">
        <v>97</v>
      </c>
      <c r="D126" s="71" t="s">
        <v>98</v>
      </c>
      <c r="E126" s="66" t="s">
        <v>99</v>
      </c>
      <c r="F126" s="66" t="s">
        <v>100</v>
      </c>
      <c r="G126" s="110">
        <v>9709</v>
      </c>
    </row>
    <row r="127" spans="1:7" ht="22.5">
      <c r="A127" s="71">
        <v>125</v>
      </c>
      <c r="B127" s="116">
        <v>41480</v>
      </c>
      <c r="C127" s="71" t="s">
        <v>97</v>
      </c>
      <c r="D127" s="71" t="s">
        <v>98</v>
      </c>
      <c r="E127" s="71" t="s">
        <v>99</v>
      </c>
      <c r="F127" s="71" t="s">
        <v>100</v>
      </c>
      <c r="G127" s="112">
        <v>9714</v>
      </c>
    </row>
    <row r="128" spans="1:7" ht="22.5">
      <c r="A128" s="66">
        <v>126</v>
      </c>
      <c r="B128" s="115"/>
      <c r="C128" s="66" t="s">
        <v>97</v>
      </c>
      <c r="D128" s="71" t="s">
        <v>98</v>
      </c>
      <c r="E128" s="66" t="s">
        <v>99</v>
      </c>
      <c r="F128" s="66" t="s">
        <v>100</v>
      </c>
      <c r="G128" s="110">
        <v>9714</v>
      </c>
    </row>
    <row r="129" spans="1:7" ht="22.5">
      <c r="A129" s="71">
        <v>127</v>
      </c>
      <c r="B129" s="114"/>
      <c r="C129" s="71" t="s">
        <v>97</v>
      </c>
      <c r="D129" s="71" t="s">
        <v>98</v>
      </c>
      <c r="E129" s="71" t="s">
        <v>99</v>
      </c>
      <c r="F129" s="71" t="s">
        <v>100</v>
      </c>
      <c r="G129" s="112">
        <v>4714</v>
      </c>
    </row>
    <row r="130" spans="1:7" ht="22.5">
      <c r="A130" s="66">
        <v>128</v>
      </c>
      <c r="B130" s="115"/>
      <c r="C130" s="66" t="s">
        <v>97</v>
      </c>
      <c r="D130" s="71" t="s">
        <v>98</v>
      </c>
      <c r="E130" s="66" t="s">
        <v>99</v>
      </c>
      <c r="F130" s="66" t="s">
        <v>100</v>
      </c>
      <c r="G130" s="110">
        <v>4714</v>
      </c>
    </row>
    <row r="131" spans="1:7" ht="22.5">
      <c r="A131" s="71">
        <v>129</v>
      </c>
      <c r="B131" s="114"/>
      <c r="C131" s="71" t="s">
        <v>97</v>
      </c>
      <c r="D131" s="71" t="s">
        <v>98</v>
      </c>
      <c r="E131" s="71" t="s">
        <v>99</v>
      </c>
      <c r="F131" s="71" t="s">
        <v>100</v>
      </c>
      <c r="G131" s="112">
        <v>29714</v>
      </c>
    </row>
    <row r="132" spans="1:7" ht="22.5">
      <c r="A132" s="66">
        <v>130</v>
      </c>
      <c r="B132" s="115"/>
      <c r="C132" s="66" t="s">
        <v>97</v>
      </c>
      <c r="D132" s="71" t="s">
        <v>98</v>
      </c>
      <c r="E132" s="66" t="s">
        <v>99</v>
      </c>
      <c r="F132" s="66" t="s">
        <v>100</v>
      </c>
      <c r="G132" s="110">
        <v>9714</v>
      </c>
    </row>
    <row r="133" spans="1:7" ht="22.5">
      <c r="A133" s="71">
        <v>131</v>
      </c>
      <c r="B133" s="114"/>
      <c r="C133" s="71" t="s">
        <v>97</v>
      </c>
      <c r="D133" s="71" t="s">
        <v>98</v>
      </c>
      <c r="E133" s="71" t="s">
        <v>99</v>
      </c>
      <c r="F133" s="71" t="s">
        <v>100</v>
      </c>
      <c r="G133" s="112">
        <v>19714</v>
      </c>
    </row>
    <row r="134" spans="1:7" ht="22.5">
      <c r="A134" s="66">
        <v>132</v>
      </c>
      <c r="B134" s="115"/>
      <c r="C134" s="66" t="s">
        <v>97</v>
      </c>
      <c r="D134" s="71" t="s">
        <v>98</v>
      </c>
      <c r="E134" s="66" t="s">
        <v>99</v>
      </c>
      <c r="F134" s="66" t="s">
        <v>100</v>
      </c>
      <c r="G134" s="110">
        <v>4714</v>
      </c>
    </row>
    <row r="135" spans="1:7" ht="22.5">
      <c r="A135" s="71">
        <v>133</v>
      </c>
      <c r="B135" s="114"/>
      <c r="C135" s="71" t="s">
        <v>97</v>
      </c>
      <c r="D135" s="71" t="s">
        <v>98</v>
      </c>
      <c r="E135" s="71" t="s">
        <v>99</v>
      </c>
      <c r="F135" s="71" t="s">
        <v>100</v>
      </c>
      <c r="G135" s="112">
        <v>4714</v>
      </c>
    </row>
    <row r="136" spans="1:7" ht="22.5">
      <c r="A136" s="66">
        <v>134</v>
      </c>
      <c r="B136" s="115"/>
      <c r="C136" s="66" t="s">
        <v>97</v>
      </c>
      <c r="D136" s="71" t="s">
        <v>98</v>
      </c>
      <c r="E136" s="66" t="s">
        <v>99</v>
      </c>
      <c r="F136" s="66" t="s">
        <v>100</v>
      </c>
      <c r="G136" s="110">
        <v>10000</v>
      </c>
    </row>
    <row r="137" spans="1:7" ht="22.5">
      <c r="A137" s="71">
        <v>135</v>
      </c>
      <c r="B137" s="114"/>
      <c r="C137" s="71" t="s">
        <v>97</v>
      </c>
      <c r="D137" s="71" t="s">
        <v>98</v>
      </c>
      <c r="E137" s="71" t="s">
        <v>99</v>
      </c>
      <c r="F137" s="71" t="s">
        <v>100</v>
      </c>
      <c r="G137" s="112">
        <v>10000</v>
      </c>
    </row>
    <row r="138" spans="1:7" ht="22.5">
      <c r="A138" s="66">
        <v>136</v>
      </c>
      <c r="B138" s="66"/>
      <c r="C138" s="66" t="s">
        <v>97</v>
      </c>
      <c r="D138" s="71" t="s">
        <v>98</v>
      </c>
      <c r="E138" s="66" t="s">
        <v>99</v>
      </c>
      <c r="F138" s="66" t="s">
        <v>100</v>
      </c>
      <c r="G138" s="110">
        <v>2714</v>
      </c>
    </row>
    <row r="139" spans="1:7" ht="22.5">
      <c r="A139" s="71">
        <v>137</v>
      </c>
      <c r="B139" s="116">
        <v>41481</v>
      </c>
      <c r="C139" s="71" t="s">
        <v>97</v>
      </c>
      <c r="D139" s="71" t="s">
        <v>98</v>
      </c>
      <c r="E139" s="71" t="s">
        <v>99</v>
      </c>
      <c r="F139" s="71" t="s">
        <v>100</v>
      </c>
      <c r="G139" s="112">
        <v>20000</v>
      </c>
    </row>
    <row r="140" spans="1:7" ht="22.5">
      <c r="A140" s="66">
        <v>138</v>
      </c>
      <c r="B140" s="66"/>
      <c r="C140" s="66" t="s">
        <v>97</v>
      </c>
      <c r="D140" s="71" t="s">
        <v>98</v>
      </c>
      <c r="E140" s="66" t="s">
        <v>99</v>
      </c>
      <c r="F140" s="66" t="s">
        <v>100</v>
      </c>
      <c r="G140" s="110">
        <v>30000</v>
      </c>
    </row>
    <row r="141" spans="1:7" ht="22.5">
      <c r="A141" s="71">
        <v>139</v>
      </c>
      <c r="B141" s="116">
        <v>41484</v>
      </c>
      <c r="C141" s="71" t="s">
        <v>97</v>
      </c>
      <c r="D141" s="71" t="s">
        <v>98</v>
      </c>
      <c r="E141" s="71" t="s">
        <v>99</v>
      </c>
      <c r="F141" s="71" t="s">
        <v>100</v>
      </c>
      <c r="G141" s="112">
        <v>10000</v>
      </c>
    </row>
    <row r="142" spans="1:7" ht="22.5">
      <c r="A142" s="66">
        <v>140</v>
      </c>
      <c r="B142" s="66"/>
      <c r="C142" s="66" t="s">
        <v>97</v>
      </c>
      <c r="D142" s="71" t="s">
        <v>98</v>
      </c>
      <c r="E142" s="66" t="s">
        <v>99</v>
      </c>
      <c r="F142" s="66" t="s">
        <v>100</v>
      </c>
      <c r="G142" s="110">
        <v>10000</v>
      </c>
    </row>
    <row r="143" spans="1:7" ht="22.5">
      <c r="A143" s="71">
        <v>141</v>
      </c>
      <c r="B143" s="111">
        <v>41486</v>
      </c>
      <c r="C143" s="71" t="s">
        <v>97</v>
      </c>
      <c r="D143" s="71" t="s">
        <v>98</v>
      </c>
      <c r="E143" s="71" t="s">
        <v>99</v>
      </c>
      <c r="F143" s="71" t="s">
        <v>100</v>
      </c>
      <c r="G143" s="112">
        <v>10000</v>
      </c>
    </row>
    <row r="144" spans="1:7" ht="22.5">
      <c r="A144" s="66">
        <v>142</v>
      </c>
      <c r="B144" s="109">
        <v>41487</v>
      </c>
      <c r="C144" s="66" t="s">
        <v>97</v>
      </c>
      <c r="D144" s="71" t="s">
        <v>98</v>
      </c>
      <c r="E144" s="66" t="s">
        <v>99</v>
      </c>
      <c r="F144" s="66" t="s">
        <v>100</v>
      </c>
      <c r="G144" s="110">
        <v>50000</v>
      </c>
    </row>
    <row r="145" spans="1:7" ht="22.5">
      <c r="A145" s="71">
        <v>143</v>
      </c>
      <c r="B145" s="116">
        <v>41494</v>
      </c>
      <c r="C145" s="71" t="s">
        <v>97</v>
      </c>
      <c r="D145" s="71" t="s">
        <v>98</v>
      </c>
      <c r="E145" s="71" t="s">
        <v>99</v>
      </c>
      <c r="F145" s="71" t="s">
        <v>100</v>
      </c>
      <c r="G145" s="112">
        <v>2719</v>
      </c>
    </row>
    <row r="146" spans="1:7" ht="22.5">
      <c r="A146" s="66">
        <v>144</v>
      </c>
      <c r="B146" s="115"/>
      <c r="C146" s="66" t="s">
        <v>97</v>
      </c>
      <c r="D146" s="71" t="s">
        <v>98</v>
      </c>
      <c r="E146" s="66" t="s">
        <v>99</v>
      </c>
      <c r="F146" s="66" t="s">
        <v>100</v>
      </c>
      <c r="G146" s="110">
        <v>4719</v>
      </c>
    </row>
    <row r="147" spans="1:7" ht="22.5">
      <c r="A147" s="71">
        <v>145</v>
      </c>
      <c r="B147" s="114"/>
      <c r="C147" s="71" t="s">
        <v>97</v>
      </c>
      <c r="D147" s="71" t="s">
        <v>98</v>
      </c>
      <c r="E147" s="71" t="s">
        <v>99</v>
      </c>
      <c r="F147" s="71" t="s">
        <v>100</v>
      </c>
      <c r="G147" s="112">
        <v>4719</v>
      </c>
    </row>
    <row r="148" spans="1:7" ht="22.5">
      <c r="A148" s="66">
        <v>146</v>
      </c>
      <c r="B148" s="115"/>
      <c r="C148" s="66" t="s">
        <v>97</v>
      </c>
      <c r="D148" s="71" t="s">
        <v>98</v>
      </c>
      <c r="E148" s="66" t="s">
        <v>99</v>
      </c>
      <c r="F148" s="66" t="s">
        <v>100</v>
      </c>
      <c r="G148" s="110">
        <v>9719</v>
      </c>
    </row>
    <row r="149" spans="1:7" ht="22.5">
      <c r="A149" s="71">
        <v>147</v>
      </c>
      <c r="B149" s="114"/>
      <c r="C149" s="71" t="s">
        <v>97</v>
      </c>
      <c r="D149" s="71" t="s">
        <v>98</v>
      </c>
      <c r="E149" s="71" t="s">
        <v>99</v>
      </c>
      <c r="F149" s="71" t="s">
        <v>100</v>
      </c>
      <c r="G149" s="112">
        <v>4719</v>
      </c>
    </row>
    <row r="150" spans="1:7" ht="22.5">
      <c r="A150" s="66">
        <v>148</v>
      </c>
      <c r="B150" s="115"/>
      <c r="C150" s="66" t="s">
        <v>97</v>
      </c>
      <c r="D150" s="71" t="s">
        <v>98</v>
      </c>
      <c r="E150" s="66" t="s">
        <v>99</v>
      </c>
      <c r="F150" s="66" t="s">
        <v>100</v>
      </c>
      <c r="G150" s="110">
        <v>4719</v>
      </c>
    </row>
    <row r="151" spans="1:7" ht="22.5">
      <c r="A151" s="71">
        <v>149</v>
      </c>
      <c r="B151" s="114"/>
      <c r="C151" s="71" t="s">
        <v>97</v>
      </c>
      <c r="D151" s="71" t="s">
        <v>98</v>
      </c>
      <c r="E151" s="71" t="s">
        <v>99</v>
      </c>
      <c r="F151" s="71" t="s">
        <v>100</v>
      </c>
      <c r="G151" s="112">
        <v>9719</v>
      </c>
    </row>
    <row r="152" spans="1:7" ht="22.5">
      <c r="A152" s="66">
        <v>150</v>
      </c>
      <c r="B152" s="115"/>
      <c r="C152" s="66" t="s">
        <v>97</v>
      </c>
      <c r="D152" s="71" t="s">
        <v>98</v>
      </c>
      <c r="E152" s="66" t="s">
        <v>99</v>
      </c>
      <c r="F152" s="66" t="s">
        <v>100</v>
      </c>
      <c r="G152" s="110">
        <v>9719</v>
      </c>
    </row>
    <row r="153" spans="1:7" ht="22.5">
      <c r="A153" s="71">
        <v>151</v>
      </c>
      <c r="B153" s="71"/>
      <c r="C153" s="71" t="s">
        <v>97</v>
      </c>
      <c r="D153" s="71" t="s">
        <v>98</v>
      </c>
      <c r="E153" s="71" t="s">
        <v>99</v>
      </c>
      <c r="F153" s="71" t="s">
        <v>100</v>
      </c>
      <c r="G153" s="112">
        <v>2718</v>
      </c>
    </row>
    <row r="154" spans="1:7" ht="22.5">
      <c r="A154" s="66">
        <v>152</v>
      </c>
      <c r="B154" s="113">
        <v>41505</v>
      </c>
      <c r="C154" s="66" t="s">
        <v>97</v>
      </c>
      <c r="D154" s="71" t="s">
        <v>98</v>
      </c>
      <c r="E154" s="66" t="s">
        <v>99</v>
      </c>
      <c r="F154" s="66" t="s">
        <v>100</v>
      </c>
      <c r="G154" s="110">
        <v>9722</v>
      </c>
    </row>
    <row r="155" spans="1:7" ht="22.5">
      <c r="A155" s="71">
        <v>153</v>
      </c>
      <c r="B155" s="114"/>
      <c r="C155" s="71" t="s">
        <v>97</v>
      </c>
      <c r="D155" s="71" t="s">
        <v>98</v>
      </c>
      <c r="E155" s="71" t="s">
        <v>99</v>
      </c>
      <c r="F155" s="71" t="s">
        <v>100</v>
      </c>
      <c r="G155" s="112">
        <v>9722</v>
      </c>
    </row>
    <row r="156" spans="1:7" ht="22.5">
      <c r="A156" s="66">
        <v>154</v>
      </c>
      <c r="B156" s="115"/>
      <c r="C156" s="66" t="s">
        <v>97</v>
      </c>
      <c r="D156" s="71" t="s">
        <v>98</v>
      </c>
      <c r="E156" s="66" t="s">
        <v>99</v>
      </c>
      <c r="F156" s="66" t="s">
        <v>100</v>
      </c>
      <c r="G156" s="110">
        <v>19722</v>
      </c>
    </row>
    <row r="157" spans="1:7" ht="22.5">
      <c r="A157" s="71">
        <v>155</v>
      </c>
      <c r="B157" s="114"/>
      <c r="C157" s="71" t="s">
        <v>97</v>
      </c>
      <c r="D157" s="71" t="s">
        <v>98</v>
      </c>
      <c r="E157" s="71" t="s">
        <v>99</v>
      </c>
      <c r="F157" s="71" t="s">
        <v>100</v>
      </c>
      <c r="G157" s="112">
        <v>9722</v>
      </c>
    </row>
    <row r="158" spans="1:7" ht="22.5">
      <c r="A158" s="66">
        <v>156</v>
      </c>
      <c r="B158" s="115"/>
      <c r="C158" s="66" t="s">
        <v>97</v>
      </c>
      <c r="D158" s="71" t="s">
        <v>98</v>
      </c>
      <c r="E158" s="66" t="s">
        <v>99</v>
      </c>
      <c r="F158" s="66" t="s">
        <v>100</v>
      </c>
      <c r="G158" s="110">
        <v>4722</v>
      </c>
    </row>
    <row r="159" spans="1:7" ht="22.5">
      <c r="A159" s="71">
        <v>157</v>
      </c>
      <c r="B159" s="114"/>
      <c r="C159" s="71" t="s">
        <v>97</v>
      </c>
      <c r="D159" s="71" t="s">
        <v>98</v>
      </c>
      <c r="E159" s="71" t="s">
        <v>99</v>
      </c>
      <c r="F159" s="71" t="s">
        <v>100</v>
      </c>
      <c r="G159" s="112">
        <v>4722</v>
      </c>
    </row>
    <row r="160" spans="1:7" ht="22.5">
      <c r="A160" s="66">
        <v>158</v>
      </c>
      <c r="B160" s="115"/>
      <c r="C160" s="66" t="s">
        <v>97</v>
      </c>
      <c r="D160" s="71" t="s">
        <v>98</v>
      </c>
      <c r="E160" s="66" t="s">
        <v>99</v>
      </c>
      <c r="F160" s="66" t="s">
        <v>100</v>
      </c>
      <c r="G160" s="110">
        <v>29722</v>
      </c>
    </row>
    <row r="161" spans="1:7" ht="22.5">
      <c r="A161" s="71">
        <v>159</v>
      </c>
      <c r="B161" s="114"/>
      <c r="C161" s="71" t="s">
        <v>97</v>
      </c>
      <c r="D161" s="71" t="s">
        <v>98</v>
      </c>
      <c r="E161" s="71" t="s">
        <v>99</v>
      </c>
      <c r="F161" s="71" t="s">
        <v>100</v>
      </c>
      <c r="G161" s="112">
        <v>19722</v>
      </c>
    </row>
    <row r="162" spans="1:7" ht="22.5">
      <c r="A162" s="66">
        <v>160</v>
      </c>
      <c r="B162" s="115"/>
      <c r="C162" s="66" t="s">
        <v>97</v>
      </c>
      <c r="D162" s="71" t="s">
        <v>98</v>
      </c>
      <c r="E162" s="66" t="s">
        <v>99</v>
      </c>
      <c r="F162" s="66" t="s">
        <v>100</v>
      </c>
      <c r="G162" s="110">
        <v>19722</v>
      </c>
    </row>
    <row r="163" spans="1:7" ht="22.5">
      <c r="A163" s="71">
        <v>161</v>
      </c>
      <c r="B163" s="114"/>
      <c r="C163" s="71" t="s">
        <v>97</v>
      </c>
      <c r="D163" s="71" t="s">
        <v>98</v>
      </c>
      <c r="E163" s="71" t="s">
        <v>99</v>
      </c>
      <c r="F163" s="71" t="s">
        <v>100</v>
      </c>
      <c r="G163" s="112">
        <v>4722</v>
      </c>
    </row>
    <row r="164" spans="1:7" ht="22.5">
      <c r="A164" s="66">
        <v>162</v>
      </c>
      <c r="B164" s="115"/>
      <c r="C164" s="66" t="s">
        <v>97</v>
      </c>
      <c r="D164" s="71" t="s">
        <v>98</v>
      </c>
      <c r="E164" s="66" t="s">
        <v>99</v>
      </c>
      <c r="F164" s="66" t="s">
        <v>100</v>
      </c>
      <c r="G164" s="110">
        <v>19722</v>
      </c>
    </row>
    <row r="165" spans="1:7" ht="22.5">
      <c r="A165" s="71">
        <v>163</v>
      </c>
      <c r="B165" s="114"/>
      <c r="C165" s="71" t="s">
        <v>97</v>
      </c>
      <c r="D165" s="71" t="s">
        <v>98</v>
      </c>
      <c r="E165" s="71" t="s">
        <v>99</v>
      </c>
      <c r="F165" s="71" t="s">
        <v>100</v>
      </c>
      <c r="G165" s="112">
        <v>9722</v>
      </c>
    </row>
    <row r="166" spans="1:7" ht="22.5">
      <c r="A166" s="66">
        <v>164</v>
      </c>
      <c r="B166" s="115"/>
      <c r="C166" s="66" t="s">
        <v>97</v>
      </c>
      <c r="D166" s="71" t="s">
        <v>98</v>
      </c>
      <c r="E166" s="66" t="s">
        <v>99</v>
      </c>
      <c r="F166" s="66" t="s">
        <v>100</v>
      </c>
      <c r="G166" s="110">
        <v>99722</v>
      </c>
    </row>
    <row r="167" spans="1:7" ht="22.5">
      <c r="A167" s="71">
        <v>165</v>
      </c>
      <c r="B167" s="114"/>
      <c r="C167" s="71" t="s">
        <v>97</v>
      </c>
      <c r="D167" s="71" t="s">
        <v>98</v>
      </c>
      <c r="E167" s="71" t="s">
        <v>99</v>
      </c>
      <c r="F167" s="71" t="s">
        <v>100</v>
      </c>
      <c r="G167" s="112">
        <v>9722</v>
      </c>
    </row>
    <row r="168" spans="1:7" ht="22.5">
      <c r="A168" s="66">
        <v>166</v>
      </c>
      <c r="B168" s="115"/>
      <c r="C168" s="66" t="s">
        <v>97</v>
      </c>
      <c r="D168" s="71" t="s">
        <v>98</v>
      </c>
      <c r="E168" s="66" t="s">
        <v>99</v>
      </c>
      <c r="F168" s="66" t="s">
        <v>100</v>
      </c>
      <c r="G168" s="110">
        <v>29722</v>
      </c>
    </row>
    <row r="169" spans="1:7" ht="22.5">
      <c r="A169" s="71">
        <v>167</v>
      </c>
      <c r="B169" s="71"/>
      <c r="C169" s="71" t="s">
        <v>97</v>
      </c>
      <c r="D169" s="71" t="s">
        <v>98</v>
      </c>
      <c r="E169" s="71" t="s">
        <v>99</v>
      </c>
      <c r="F169" s="71" t="s">
        <v>100</v>
      </c>
      <c r="G169" s="112">
        <v>9715</v>
      </c>
    </row>
    <row r="170" spans="1:7" ht="22.5">
      <c r="A170" s="66">
        <v>168</v>
      </c>
      <c r="B170" s="113">
        <v>41509</v>
      </c>
      <c r="C170" s="66" t="s">
        <v>97</v>
      </c>
      <c r="D170" s="71" t="s">
        <v>98</v>
      </c>
      <c r="E170" s="66" t="s">
        <v>99</v>
      </c>
      <c r="F170" s="66" t="s">
        <v>100</v>
      </c>
      <c r="G170" s="110">
        <v>9720</v>
      </c>
    </row>
    <row r="171" spans="1:7" ht="22.5">
      <c r="A171" s="71">
        <v>169</v>
      </c>
      <c r="B171" s="114"/>
      <c r="C171" s="71" t="s">
        <v>97</v>
      </c>
      <c r="D171" s="71" t="s">
        <v>98</v>
      </c>
      <c r="E171" s="71" t="s">
        <v>99</v>
      </c>
      <c r="F171" s="71" t="s">
        <v>100</v>
      </c>
      <c r="G171" s="112">
        <v>9720</v>
      </c>
    </row>
    <row r="172" spans="1:7" ht="22.5">
      <c r="A172" s="66">
        <v>170</v>
      </c>
      <c r="B172" s="115"/>
      <c r="C172" s="66" t="s">
        <v>97</v>
      </c>
      <c r="D172" s="71" t="s">
        <v>98</v>
      </c>
      <c r="E172" s="66" t="s">
        <v>99</v>
      </c>
      <c r="F172" s="66" t="s">
        <v>100</v>
      </c>
      <c r="G172" s="110">
        <v>4720</v>
      </c>
    </row>
    <row r="173" spans="1:7" ht="22.5">
      <c r="A173" s="71">
        <v>171</v>
      </c>
      <c r="B173" s="114"/>
      <c r="C173" s="71" t="s">
        <v>97</v>
      </c>
      <c r="D173" s="71" t="s">
        <v>98</v>
      </c>
      <c r="E173" s="71" t="s">
        <v>99</v>
      </c>
      <c r="F173" s="71" t="s">
        <v>100</v>
      </c>
      <c r="G173" s="112">
        <v>4720</v>
      </c>
    </row>
    <row r="174" spans="1:7" ht="22.5">
      <c r="A174" s="66">
        <v>172</v>
      </c>
      <c r="B174" s="115"/>
      <c r="C174" s="66" t="s">
        <v>97</v>
      </c>
      <c r="D174" s="71" t="s">
        <v>98</v>
      </c>
      <c r="E174" s="66" t="s">
        <v>99</v>
      </c>
      <c r="F174" s="66" t="s">
        <v>100</v>
      </c>
      <c r="G174" s="110">
        <v>29720</v>
      </c>
    </row>
    <row r="175" spans="1:7" ht="22.5">
      <c r="A175" s="71">
        <v>173</v>
      </c>
      <c r="B175" s="114"/>
      <c r="C175" s="71" t="s">
        <v>97</v>
      </c>
      <c r="D175" s="71" t="s">
        <v>98</v>
      </c>
      <c r="E175" s="71" t="s">
        <v>99</v>
      </c>
      <c r="F175" s="71" t="s">
        <v>100</v>
      </c>
      <c r="G175" s="112">
        <v>4720</v>
      </c>
    </row>
    <row r="176" spans="1:7" ht="22.5">
      <c r="A176" s="66">
        <v>174</v>
      </c>
      <c r="B176" s="115"/>
      <c r="C176" s="66" t="s">
        <v>97</v>
      </c>
      <c r="D176" s="71" t="s">
        <v>98</v>
      </c>
      <c r="E176" s="66" t="s">
        <v>99</v>
      </c>
      <c r="F176" s="66" t="s">
        <v>100</v>
      </c>
      <c r="G176" s="110">
        <v>2720</v>
      </c>
    </row>
    <row r="177" spans="1:7" ht="22.5">
      <c r="A177" s="71">
        <v>175</v>
      </c>
      <c r="B177" s="114"/>
      <c r="C177" s="71" t="s">
        <v>97</v>
      </c>
      <c r="D177" s="71" t="s">
        <v>98</v>
      </c>
      <c r="E177" s="71" t="s">
        <v>99</v>
      </c>
      <c r="F177" s="71" t="s">
        <v>100</v>
      </c>
      <c r="G177" s="112">
        <v>9720</v>
      </c>
    </row>
    <row r="178" spans="1:7" ht="22.5">
      <c r="A178" s="66">
        <v>176</v>
      </c>
      <c r="B178" s="115"/>
      <c r="C178" s="66" t="s">
        <v>97</v>
      </c>
      <c r="D178" s="71" t="s">
        <v>98</v>
      </c>
      <c r="E178" s="66" t="s">
        <v>99</v>
      </c>
      <c r="F178" s="66" t="s">
        <v>100</v>
      </c>
      <c r="G178" s="110">
        <v>19720</v>
      </c>
    </row>
    <row r="179" spans="1:7" ht="22.5">
      <c r="A179" s="71">
        <v>177</v>
      </c>
      <c r="B179" s="114"/>
      <c r="C179" s="71" t="s">
        <v>97</v>
      </c>
      <c r="D179" s="71" t="s">
        <v>98</v>
      </c>
      <c r="E179" s="71" t="s">
        <v>99</v>
      </c>
      <c r="F179" s="71" t="s">
        <v>100</v>
      </c>
      <c r="G179" s="112">
        <v>4720</v>
      </c>
    </row>
    <row r="180" spans="1:7" ht="22.5">
      <c r="A180" s="66">
        <v>178</v>
      </c>
      <c r="B180" s="66"/>
      <c r="C180" s="66" t="s">
        <v>97</v>
      </c>
      <c r="D180" s="71" t="s">
        <v>98</v>
      </c>
      <c r="E180" s="66" t="s">
        <v>99</v>
      </c>
      <c r="F180" s="66" t="s">
        <v>100</v>
      </c>
      <c r="G180" s="110">
        <v>4720</v>
      </c>
    </row>
    <row r="181" spans="1:7" ht="22.5">
      <c r="A181" s="71">
        <v>179</v>
      </c>
      <c r="B181" s="116">
        <v>41512</v>
      </c>
      <c r="C181" s="71" t="s">
        <v>97</v>
      </c>
      <c r="D181" s="71" t="s">
        <v>98</v>
      </c>
      <c r="E181" s="71" t="s">
        <v>99</v>
      </c>
      <c r="F181" s="71" t="s">
        <v>100</v>
      </c>
      <c r="G181" s="112">
        <v>10000</v>
      </c>
    </row>
    <row r="182" spans="1:7" ht="22.5">
      <c r="A182" s="66">
        <v>180</v>
      </c>
      <c r="B182" s="66"/>
      <c r="C182" s="66" t="s">
        <v>97</v>
      </c>
      <c r="D182" s="71" t="s">
        <v>98</v>
      </c>
      <c r="E182" s="66" t="s">
        <v>99</v>
      </c>
      <c r="F182" s="66" t="s">
        <v>100</v>
      </c>
      <c r="G182" s="110">
        <v>10000</v>
      </c>
    </row>
    <row r="183" spans="1:7" ht="22.5">
      <c r="A183" s="71">
        <v>181</v>
      </c>
      <c r="B183" s="116">
        <v>41513</v>
      </c>
      <c r="C183" s="71" t="s">
        <v>97</v>
      </c>
      <c r="D183" s="71" t="s">
        <v>98</v>
      </c>
      <c r="E183" s="71" t="s">
        <v>99</v>
      </c>
      <c r="F183" s="71" t="s">
        <v>100</v>
      </c>
      <c r="G183" s="112">
        <v>10000</v>
      </c>
    </row>
    <row r="184" spans="1:7" ht="22.5">
      <c r="A184" s="66">
        <v>182</v>
      </c>
      <c r="B184" s="66"/>
      <c r="C184" s="66" t="s">
        <v>97</v>
      </c>
      <c r="D184" s="71" t="s">
        <v>98</v>
      </c>
      <c r="E184" s="66" t="s">
        <v>99</v>
      </c>
      <c r="F184" s="66" t="s">
        <v>100</v>
      </c>
      <c r="G184" s="110">
        <v>10000</v>
      </c>
    </row>
    <row r="185" spans="1:7" ht="22.5">
      <c r="A185" s="71">
        <v>183</v>
      </c>
      <c r="B185" s="116">
        <v>41514</v>
      </c>
      <c r="C185" s="71" t="s">
        <v>97</v>
      </c>
      <c r="D185" s="71" t="s">
        <v>98</v>
      </c>
      <c r="E185" s="71" t="s">
        <v>99</v>
      </c>
      <c r="F185" s="71" t="s">
        <v>100</v>
      </c>
      <c r="G185" s="112">
        <v>10000</v>
      </c>
    </row>
    <row r="186" spans="1:7" ht="22.5">
      <c r="A186" s="66">
        <v>184</v>
      </c>
      <c r="B186" s="66"/>
      <c r="C186" s="66" t="s">
        <v>97</v>
      </c>
      <c r="D186" s="71" t="s">
        <v>98</v>
      </c>
      <c r="E186" s="66" t="s">
        <v>99</v>
      </c>
      <c r="F186" s="66" t="s">
        <v>100</v>
      </c>
      <c r="G186" s="110">
        <v>10000</v>
      </c>
    </row>
    <row r="187" spans="1:7" ht="22.5">
      <c r="A187" s="71">
        <v>185</v>
      </c>
      <c r="B187" s="111">
        <v>41519</v>
      </c>
      <c r="C187" s="71" t="s">
        <v>97</v>
      </c>
      <c r="D187" s="71" t="s">
        <v>98</v>
      </c>
      <c r="E187" s="71" t="s">
        <v>99</v>
      </c>
      <c r="F187" s="71" t="s">
        <v>100</v>
      </c>
      <c r="G187" s="112">
        <v>50000</v>
      </c>
    </row>
    <row r="188" spans="1:7" ht="22.5">
      <c r="A188" s="66">
        <v>186</v>
      </c>
      <c r="B188" s="113">
        <v>41526</v>
      </c>
      <c r="C188" s="66" t="s">
        <v>97</v>
      </c>
      <c r="D188" s="71" t="s">
        <v>98</v>
      </c>
      <c r="E188" s="66" t="s">
        <v>99</v>
      </c>
      <c r="F188" s="66" t="s">
        <v>100</v>
      </c>
      <c r="G188" s="110">
        <v>2720</v>
      </c>
    </row>
    <row r="189" spans="1:7" ht="22.5">
      <c r="A189" s="71">
        <v>187</v>
      </c>
      <c r="B189" s="114"/>
      <c r="C189" s="71" t="s">
        <v>97</v>
      </c>
      <c r="D189" s="71" t="s">
        <v>98</v>
      </c>
      <c r="E189" s="71" t="s">
        <v>99</v>
      </c>
      <c r="F189" s="71" t="s">
        <v>100</v>
      </c>
      <c r="G189" s="112">
        <v>4720</v>
      </c>
    </row>
    <row r="190" spans="1:7" ht="22.5">
      <c r="A190" s="66">
        <v>188</v>
      </c>
      <c r="B190" s="115"/>
      <c r="C190" s="66" t="s">
        <v>97</v>
      </c>
      <c r="D190" s="71" t="s">
        <v>98</v>
      </c>
      <c r="E190" s="66" t="s">
        <v>99</v>
      </c>
      <c r="F190" s="66" t="s">
        <v>100</v>
      </c>
      <c r="G190" s="110">
        <v>4720</v>
      </c>
    </row>
    <row r="191" spans="1:7" ht="22.5">
      <c r="A191" s="71">
        <v>189</v>
      </c>
      <c r="B191" s="114"/>
      <c r="C191" s="71" t="s">
        <v>97</v>
      </c>
      <c r="D191" s="71" t="s">
        <v>98</v>
      </c>
      <c r="E191" s="71" t="s">
        <v>99</v>
      </c>
      <c r="F191" s="71" t="s">
        <v>100</v>
      </c>
      <c r="G191" s="112">
        <v>9720</v>
      </c>
    </row>
    <row r="192" spans="1:7" ht="22.5">
      <c r="A192" s="66">
        <v>190</v>
      </c>
      <c r="B192" s="115"/>
      <c r="C192" s="66" t="s">
        <v>97</v>
      </c>
      <c r="D192" s="71" t="s">
        <v>98</v>
      </c>
      <c r="E192" s="66" t="s">
        <v>99</v>
      </c>
      <c r="F192" s="66" t="s">
        <v>100</v>
      </c>
      <c r="G192" s="110">
        <v>4720</v>
      </c>
    </row>
    <row r="193" spans="1:7" ht="22.5">
      <c r="A193" s="71">
        <v>191</v>
      </c>
      <c r="B193" s="114"/>
      <c r="C193" s="71" t="s">
        <v>97</v>
      </c>
      <c r="D193" s="71" t="s">
        <v>98</v>
      </c>
      <c r="E193" s="71" t="s">
        <v>99</v>
      </c>
      <c r="F193" s="71" t="s">
        <v>100</v>
      </c>
      <c r="G193" s="112">
        <v>4720</v>
      </c>
    </row>
    <row r="194" spans="1:7" ht="22.5">
      <c r="A194" s="66">
        <v>192</v>
      </c>
      <c r="B194" s="115"/>
      <c r="C194" s="66" t="s">
        <v>97</v>
      </c>
      <c r="D194" s="71" t="s">
        <v>98</v>
      </c>
      <c r="E194" s="66" t="s">
        <v>99</v>
      </c>
      <c r="F194" s="66" t="s">
        <v>100</v>
      </c>
      <c r="G194" s="110">
        <v>9720</v>
      </c>
    </row>
    <row r="195" spans="1:7" ht="22.5">
      <c r="A195" s="71">
        <v>193</v>
      </c>
      <c r="B195" s="114"/>
      <c r="C195" s="71" t="s">
        <v>97</v>
      </c>
      <c r="D195" s="71" t="s">
        <v>98</v>
      </c>
      <c r="E195" s="71" t="s">
        <v>99</v>
      </c>
      <c r="F195" s="71" t="s">
        <v>100</v>
      </c>
      <c r="G195" s="112">
        <v>9720</v>
      </c>
    </row>
    <row r="196" spans="1:7" ht="22.5">
      <c r="A196" s="66">
        <v>194</v>
      </c>
      <c r="B196" s="66"/>
      <c r="C196" s="66" t="s">
        <v>97</v>
      </c>
      <c r="D196" s="71" t="s">
        <v>98</v>
      </c>
      <c r="E196" s="66" t="s">
        <v>99</v>
      </c>
      <c r="F196" s="66" t="s">
        <v>100</v>
      </c>
      <c r="G196" s="110">
        <v>2710</v>
      </c>
    </row>
    <row r="197" spans="1:7" ht="22.5">
      <c r="A197" s="71">
        <v>195</v>
      </c>
      <c r="B197" s="116">
        <v>41533</v>
      </c>
      <c r="C197" s="71" t="s">
        <v>97</v>
      </c>
      <c r="D197" s="71" t="s">
        <v>98</v>
      </c>
      <c r="E197" s="71" t="s">
        <v>99</v>
      </c>
      <c r="F197" s="71" t="s">
        <v>100</v>
      </c>
      <c r="G197" s="112">
        <v>4725</v>
      </c>
    </row>
    <row r="198" spans="1:7" ht="22.5">
      <c r="A198" s="66">
        <v>196</v>
      </c>
      <c r="B198" s="115"/>
      <c r="C198" s="66" t="s">
        <v>97</v>
      </c>
      <c r="D198" s="71" t="s">
        <v>98</v>
      </c>
      <c r="E198" s="66" t="s">
        <v>99</v>
      </c>
      <c r="F198" s="66" t="s">
        <v>100</v>
      </c>
      <c r="G198" s="110">
        <v>9725</v>
      </c>
    </row>
    <row r="199" spans="1:7" ht="22.5">
      <c r="A199" s="71">
        <v>197</v>
      </c>
      <c r="B199" s="114"/>
      <c r="C199" s="71" t="s">
        <v>97</v>
      </c>
      <c r="D199" s="71" t="s">
        <v>98</v>
      </c>
      <c r="E199" s="71" t="s">
        <v>99</v>
      </c>
      <c r="F199" s="71" t="s">
        <v>100</v>
      </c>
      <c r="G199" s="112">
        <v>19725</v>
      </c>
    </row>
    <row r="200" spans="1:7" ht="22.5">
      <c r="A200" s="66">
        <v>198</v>
      </c>
      <c r="B200" s="115"/>
      <c r="C200" s="66" t="s">
        <v>97</v>
      </c>
      <c r="D200" s="71" t="s">
        <v>98</v>
      </c>
      <c r="E200" s="66" t="s">
        <v>99</v>
      </c>
      <c r="F200" s="66" t="s">
        <v>100</v>
      </c>
      <c r="G200" s="110">
        <v>9725</v>
      </c>
    </row>
    <row r="201" spans="1:7" ht="22.5">
      <c r="A201" s="71">
        <v>199</v>
      </c>
      <c r="B201" s="114"/>
      <c r="C201" s="71" t="s">
        <v>97</v>
      </c>
      <c r="D201" s="71" t="s">
        <v>98</v>
      </c>
      <c r="E201" s="71" t="s">
        <v>99</v>
      </c>
      <c r="F201" s="71" t="s">
        <v>100</v>
      </c>
      <c r="G201" s="112">
        <v>29725</v>
      </c>
    </row>
    <row r="202" spans="1:7" ht="22.5">
      <c r="A202" s="66">
        <v>200</v>
      </c>
      <c r="B202" s="115"/>
      <c r="C202" s="66" t="s">
        <v>97</v>
      </c>
      <c r="D202" s="71" t="s">
        <v>98</v>
      </c>
      <c r="E202" s="66" t="s">
        <v>99</v>
      </c>
      <c r="F202" s="66" t="s">
        <v>100</v>
      </c>
      <c r="G202" s="110">
        <v>9725</v>
      </c>
    </row>
    <row r="203" spans="1:7" ht="22.5">
      <c r="A203" s="71">
        <v>201</v>
      </c>
      <c r="B203" s="114"/>
      <c r="C203" s="71" t="s">
        <v>97</v>
      </c>
      <c r="D203" s="71" t="s">
        <v>98</v>
      </c>
      <c r="E203" s="71" t="s">
        <v>99</v>
      </c>
      <c r="F203" s="71" t="s">
        <v>100</v>
      </c>
      <c r="G203" s="112">
        <v>19725</v>
      </c>
    </row>
    <row r="204" spans="1:7" ht="22.5">
      <c r="A204" s="66">
        <v>202</v>
      </c>
      <c r="B204" s="115"/>
      <c r="C204" s="66" t="s">
        <v>97</v>
      </c>
      <c r="D204" s="71" t="s">
        <v>98</v>
      </c>
      <c r="E204" s="66" t="s">
        <v>99</v>
      </c>
      <c r="F204" s="66" t="s">
        <v>100</v>
      </c>
      <c r="G204" s="110">
        <v>4725</v>
      </c>
    </row>
    <row r="205" spans="1:7" ht="22.5">
      <c r="A205" s="71">
        <v>203</v>
      </c>
      <c r="B205" s="114"/>
      <c r="C205" s="71" t="s">
        <v>97</v>
      </c>
      <c r="D205" s="71" t="s">
        <v>98</v>
      </c>
      <c r="E205" s="71" t="s">
        <v>99</v>
      </c>
      <c r="F205" s="71" t="s">
        <v>100</v>
      </c>
      <c r="G205" s="112">
        <v>19725</v>
      </c>
    </row>
    <row r="206" spans="1:7" ht="22.5">
      <c r="A206" s="66">
        <v>204</v>
      </c>
      <c r="B206" s="115"/>
      <c r="C206" s="66" t="s">
        <v>97</v>
      </c>
      <c r="D206" s="71" t="s">
        <v>98</v>
      </c>
      <c r="E206" s="66" t="s">
        <v>99</v>
      </c>
      <c r="F206" s="66" t="s">
        <v>100</v>
      </c>
      <c r="G206" s="110">
        <v>9725</v>
      </c>
    </row>
    <row r="207" spans="1:7" ht="22.5">
      <c r="A207" s="71">
        <v>205</v>
      </c>
      <c r="B207" s="114"/>
      <c r="C207" s="71" t="s">
        <v>97</v>
      </c>
      <c r="D207" s="71" t="s">
        <v>98</v>
      </c>
      <c r="E207" s="71" t="s">
        <v>99</v>
      </c>
      <c r="F207" s="71" t="s">
        <v>100</v>
      </c>
      <c r="G207" s="112">
        <v>19725</v>
      </c>
    </row>
    <row r="208" spans="1:7" ht="22.5">
      <c r="A208" s="66">
        <v>206</v>
      </c>
      <c r="B208" s="115"/>
      <c r="C208" s="66" t="s">
        <v>97</v>
      </c>
      <c r="D208" s="71" t="s">
        <v>98</v>
      </c>
      <c r="E208" s="66" t="s">
        <v>99</v>
      </c>
      <c r="F208" s="66" t="s">
        <v>100</v>
      </c>
      <c r="G208" s="110">
        <v>29725</v>
      </c>
    </row>
    <row r="209" spans="1:7" ht="22.5">
      <c r="A209" s="71">
        <v>207</v>
      </c>
      <c r="B209" s="114"/>
      <c r="C209" s="71" t="s">
        <v>97</v>
      </c>
      <c r="D209" s="71" t="s">
        <v>98</v>
      </c>
      <c r="E209" s="71" t="s">
        <v>99</v>
      </c>
      <c r="F209" s="71" t="s">
        <v>100</v>
      </c>
      <c r="G209" s="112">
        <v>4725</v>
      </c>
    </row>
    <row r="210" spans="1:7" ht="22.5">
      <c r="A210" s="66">
        <v>208</v>
      </c>
      <c r="B210" s="115"/>
      <c r="C210" s="66" t="s">
        <v>97</v>
      </c>
      <c r="D210" s="71" t="s">
        <v>98</v>
      </c>
      <c r="E210" s="66" t="s">
        <v>99</v>
      </c>
      <c r="F210" s="66" t="s">
        <v>100</v>
      </c>
      <c r="G210" s="110">
        <v>4725</v>
      </c>
    </row>
    <row r="211" spans="1:7" ht="22.5">
      <c r="A211" s="71">
        <v>209</v>
      </c>
      <c r="B211" s="114"/>
      <c r="C211" s="71" t="s">
        <v>97</v>
      </c>
      <c r="D211" s="71" t="s">
        <v>98</v>
      </c>
      <c r="E211" s="71" t="s">
        <v>99</v>
      </c>
      <c r="F211" s="71" t="s">
        <v>100</v>
      </c>
      <c r="G211" s="112">
        <v>9725</v>
      </c>
    </row>
    <row r="212" spans="1:7" ht="22.5">
      <c r="A212" s="66">
        <v>210</v>
      </c>
      <c r="B212" s="115"/>
      <c r="C212" s="66" t="s">
        <v>97</v>
      </c>
      <c r="D212" s="71" t="s">
        <v>98</v>
      </c>
      <c r="E212" s="66" t="s">
        <v>99</v>
      </c>
      <c r="F212" s="66" t="s">
        <v>100</v>
      </c>
      <c r="G212" s="110">
        <v>9725</v>
      </c>
    </row>
    <row r="213" spans="1:7" ht="22.5">
      <c r="A213" s="71">
        <v>211</v>
      </c>
      <c r="B213" s="71"/>
      <c r="C213" s="71" t="s">
        <v>97</v>
      </c>
      <c r="D213" s="71" t="s">
        <v>98</v>
      </c>
      <c r="E213" s="71" t="s">
        <v>99</v>
      </c>
      <c r="F213" s="71" t="s">
        <v>100</v>
      </c>
      <c r="G213" s="112">
        <v>99725</v>
      </c>
    </row>
    <row r="214" spans="1:7" ht="22.5">
      <c r="A214" s="66">
        <v>212</v>
      </c>
      <c r="B214" s="113">
        <v>41543</v>
      </c>
      <c r="C214" s="66" t="s">
        <v>97</v>
      </c>
      <c r="D214" s="71" t="s">
        <v>98</v>
      </c>
      <c r="E214" s="66" t="s">
        <v>99</v>
      </c>
      <c r="F214" s="66" t="s">
        <v>100</v>
      </c>
      <c r="G214" s="110">
        <v>9720</v>
      </c>
    </row>
    <row r="215" spans="1:7" ht="22.5">
      <c r="A215" s="71">
        <v>213</v>
      </c>
      <c r="B215" s="114"/>
      <c r="C215" s="71" t="s">
        <v>97</v>
      </c>
      <c r="D215" s="71" t="s">
        <v>98</v>
      </c>
      <c r="E215" s="71" t="s">
        <v>99</v>
      </c>
      <c r="F215" s="71" t="s">
        <v>100</v>
      </c>
      <c r="G215" s="112">
        <v>9720</v>
      </c>
    </row>
    <row r="216" spans="1:7" ht="22.5">
      <c r="A216" s="66">
        <v>214</v>
      </c>
      <c r="B216" s="115"/>
      <c r="C216" s="66" t="s">
        <v>97</v>
      </c>
      <c r="D216" s="71" t="s">
        <v>98</v>
      </c>
      <c r="E216" s="66" t="s">
        <v>99</v>
      </c>
      <c r="F216" s="66" t="s">
        <v>100</v>
      </c>
      <c r="G216" s="110">
        <v>9720</v>
      </c>
    </row>
    <row r="217" spans="1:7" ht="22.5">
      <c r="A217" s="71">
        <v>215</v>
      </c>
      <c r="B217" s="114"/>
      <c r="C217" s="71" t="s">
        <v>97</v>
      </c>
      <c r="D217" s="71" t="s">
        <v>98</v>
      </c>
      <c r="E217" s="71" t="s">
        <v>99</v>
      </c>
      <c r="F217" s="71" t="s">
        <v>100</v>
      </c>
      <c r="G217" s="112">
        <v>4725</v>
      </c>
    </row>
    <row r="218" spans="1:7" ht="22.5">
      <c r="A218" s="66">
        <v>216</v>
      </c>
      <c r="B218" s="115"/>
      <c r="C218" s="66" t="s">
        <v>97</v>
      </c>
      <c r="D218" s="71" t="s">
        <v>98</v>
      </c>
      <c r="E218" s="66" t="s">
        <v>99</v>
      </c>
      <c r="F218" s="66" t="s">
        <v>100</v>
      </c>
      <c r="G218" s="110">
        <v>29710</v>
      </c>
    </row>
    <row r="219" spans="1:7" ht="22.5">
      <c r="A219" s="71">
        <v>217</v>
      </c>
      <c r="B219" s="114"/>
      <c r="C219" s="71" t="s">
        <v>97</v>
      </c>
      <c r="D219" s="71" t="s">
        <v>98</v>
      </c>
      <c r="E219" s="71" t="s">
        <v>99</v>
      </c>
      <c r="F219" s="71" t="s">
        <v>100</v>
      </c>
      <c r="G219" s="112">
        <v>4725</v>
      </c>
    </row>
    <row r="220" spans="1:7" ht="22.5">
      <c r="A220" s="66">
        <v>218</v>
      </c>
      <c r="B220" s="115"/>
      <c r="C220" s="66" t="s">
        <v>97</v>
      </c>
      <c r="D220" s="71" t="s">
        <v>98</v>
      </c>
      <c r="E220" s="66" t="s">
        <v>99</v>
      </c>
      <c r="F220" s="66" t="s">
        <v>100</v>
      </c>
      <c r="G220" s="110">
        <v>2725</v>
      </c>
    </row>
    <row r="221" spans="1:7" ht="22.5">
      <c r="A221" s="71">
        <v>219</v>
      </c>
      <c r="B221" s="114"/>
      <c r="C221" s="71" t="s">
        <v>97</v>
      </c>
      <c r="D221" s="71" t="s">
        <v>98</v>
      </c>
      <c r="E221" s="71" t="s">
        <v>99</v>
      </c>
      <c r="F221" s="71" t="s">
        <v>100</v>
      </c>
      <c r="G221" s="112">
        <v>9720</v>
      </c>
    </row>
    <row r="222" spans="1:7" ht="22.5">
      <c r="A222" s="66">
        <v>220</v>
      </c>
      <c r="B222" s="115"/>
      <c r="C222" s="66" t="s">
        <v>97</v>
      </c>
      <c r="D222" s="71" t="s">
        <v>98</v>
      </c>
      <c r="E222" s="66" t="s">
        <v>99</v>
      </c>
      <c r="F222" s="66" t="s">
        <v>100</v>
      </c>
      <c r="G222" s="110">
        <v>9720</v>
      </c>
    </row>
    <row r="223" spans="1:7" ht="22.5">
      <c r="A223" s="71">
        <v>221</v>
      </c>
      <c r="B223" s="114"/>
      <c r="C223" s="71" t="s">
        <v>97</v>
      </c>
      <c r="D223" s="71" t="s">
        <v>98</v>
      </c>
      <c r="E223" s="71" t="s">
        <v>99</v>
      </c>
      <c r="F223" s="71" t="s">
        <v>100</v>
      </c>
      <c r="G223" s="112">
        <v>9720</v>
      </c>
    </row>
    <row r="224" spans="1:7" ht="22.5">
      <c r="A224" s="66">
        <v>222</v>
      </c>
      <c r="B224" s="115"/>
      <c r="C224" s="66" t="s">
        <v>97</v>
      </c>
      <c r="D224" s="71" t="s">
        <v>98</v>
      </c>
      <c r="E224" s="66" t="s">
        <v>99</v>
      </c>
      <c r="F224" s="66" t="s">
        <v>100</v>
      </c>
      <c r="G224" s="110">
        <v>2725</v>
      </c>
    </row>
    <row r="225" spans="1:7" ht="22.5">
      <c r="A225" s="71">
        <v>223</v>
      </c>
      <c r="B225" s="114"/>
      <c r="C225" s="71" t="s">
        <v>97</v>
      </c>
      <c r="D225" s="71" t="s">
        <v>98</v>
      </c>
      <c r="E225" s="71" t="s">
        <v>99</v>
      </c>
      <c r="F225" s="71" t="s">
        <v>100</v>
      </c>
      <c r="G225" s="112">
        <v>9720</v>
      </c>
    </row>
    <row r="226" spans="1:7" ht="22.5">
      <c r="A226" s="66">
        <v>224</v>
      </c>
      <c r="B226" s="115"/>
      <c r="C226" s="66" t="s">
        <v>97</v>
      </c>
      <c r="D226" s="71" t="s">
        <v>98</v>
      </c>
      <c r="E226" s="66" t="s">
        <v>99</v>
      </c>
      <c r="F226" s="66" t="s">
        <v>100</v>
      </c>
      <c r="G226" s="110">
        <v>19720</v>
      </c>
    </row>
    <row r="227" spans="1:7" ht="22.5">
      <c r="A227" s="71">
        <v>225</v>
      </c>
      <c r="B227" s="114"/>
      <c r="C227" s="71" t="s">
        <v>97</v>
      </c>
      <c r="D227" s="71" t="s">
        <v>98</v>
      </c>
      <c r="E227" s="71" t="s">
        <v>99</v>
      </c>
      <c r="F227" s="71" t="s">
        <v>100</v>
      </c>
      <c r="G227" s="112">
        <v>4725</v>
      </c>
    </row>
    <row r="228" spans="1:7" ht="22.5">
      <c r="A228" s="66">
        <v>226</v>
      </c>
      <c r="B228" s="115"/>
      <c r="C228" s="66" t="s">
        <v>97</v>
      </c>
      <c r="D228" s="71" t="s">
        <v>98</v>
      </c>
      <c r="E228" s="66" t="s">
        <v>99</v>
      </c>
      <c r="F228" s="66" t="s">
        <v>100</v>
      </c>
      <c r="G228" s="110">
        <v>4725</v>
      </c>
    </row>
    <row r="229" spans="1:7" ht="22.5">
      <c r="A229" s="71">
        <v>227</v>
      </c>
      <c r="B229" s="114"/>
      <c r="C229" s="71" t="s">
        <v>97</v>
      </c>
      <c r="D229" s="71" t="s">
        <v>98</v>
      </c>
      <c r="E229" s="71" t="s">
        <v>99</v>
      </c>
      <c r="F229" s="71" t="s">
        <v>100</v>
      </c>
      <c r="G229" s="112">
        <v>10000</v>
      </c>
    </row>
    <row r="230" spans="1:7" ht="22.5">
      <c r="A230" s="66">
        <v>228</v>
      </c>
      <c r="B230" s="115"/>
      <c r="C230" s="66" t="s">
        <v>97</v>
      </c>
      <c r="D230" s="71" t="s">
        <v>98</v>
      </c>
      <c r="E230" s="66" t="s">
        <v>99</v>
      </c>
      <c r="F230" s="66" t="s">
        <v>100</v>
      </c>
      <c r="G230" s="110">
        <v>10000</v>
      </c>
    </row>
    <row r="231" spans="1:7" ht="22.5">
      <c r="A231" s="71">
        <v>229</v>
      </c>
      <c r="B231" s="71"/>
      <c r="C231" s="71" t="s">
        <v>97</v>
      </c>
      <c r="D231" s="71" t="s">
        <v>98</v>
      </c>
      <c r="E231" s="71" t="s">
        <v>99</v>
      </c>
      <c r="F231" s="71" t="s">
        <v>100</v>
      </c>
      <c r="G231" s="112">
        <v>30000</v>
      </c>
    </row>
    <row r="232" spans="1:7" ht="22.5">
      <c r="A232" s="66">
        <v>230</v>
      </c>
      <c r="B232" s="113">
        <v>41544</v>
      </c>
      <c r="C232" s="66" t="s">
        <v>97</v>
      </c>
      <c r="D232" s="71" t="s">
        <v>98</v>
      </c>
      <c r="E232" s="66" t="s">
        <v>99</v>
      </c>
      <c r="F232" s="66" t="s">
        <v>100</v>
      </c>
      <c r="G232" s="110">
        <v>10000</v>
      </c>
    </row>
    <row r="233" spans="1:7" ht="22.5">
      <c r="A233" s="71">
        <v>231</v>
      </c>
      <c r="B233" s="71"/>
      <c r="C233" s="71" t="s">
        <v>97</v>
      </c>
      <c r="D233" s="71" t="s">
        <v>98</v>
      </c>
      <c r="E233" s="71" t="s">
        <v>99</v>
      </c>
      <c r="F233" s="71" t="s">
        <v>100</v>
      </c>
      <c r="G233" s="112">
        <v>10000</v>
      </c>
    </row>
    <row r="234" spans="1:7" ht="22.5">
      <c r="A234" s="66">
        <v>232</v>
      </c>
      <c r="B234" s="109">
        <v>41546</v>
      </c>
      <c r="C234" s="66" t="s">
        <v>101</v>
      </c>
      <c r="D234" s="66" t="s">
        <v>102</v>
      </c>
      <c r="E234" s="66" t="s">
        <v>103</v>
      </c>
      <c r="F234" s="66"/>
      <c r="G234" s="110">
        <v>2530</v>
      </c>
    </row>
    <row r="235" spans="1:7" ht="22.5">
      <c r="A235" s="71">
        <v>233</v>
      </c>
      <c r="B235" s="116">
        <v>41547</v>
      </c>
      <c r="C235" s="71" t="s">
        <v>97</v>
      </c>
      <c r="D235" s="71" t="s">
        <v>98</v>
      </c>
      <c r="E235" s="71" t="s">
        <v>99</v>
      </c>
      <c r="F235" s="71" t="s">
        <v>100</v>
      </c>
      <c r="G235" s="112">
        <v>10000</v>
      </c>
    </row>
    <row r="236" spans="1:7" ht="22.5">
      <c r="A236" s="66">
        <v>234</v>
      </c>
      <c r="B236" s="66"/>
      <c r="C236" s="66" t="s">
        <v>97</v>
      </c>
      <c r="D236" s="71" t="s">
        <v>98</v>
      </c>
      <c r="E236" s="66" t="s">
        <v>99</v>
      </c>
      <c r="F236" s="66" t="s">
        <v>100</v>
      </c>
      <c r="G236" s="110">
        <v>10000</v>
      </c>
    </row>
    <row r="237" spans="1:7" ht="22.5">
      <c r="A237" s="71">
        <v>235</v>
      </c>
      <c r="B237" s="111">
        <v>41548</v>
      </c>
      <c r="C237" s="71" t="s">
        <v>97</v>
      </c>
      <c r="D237" s="71" t="s">
        <v>98</v>
      </c>
      <c r="E237" s="71" t="s">
        <v>99</v>
      </c>
      <c r="F237" s="71" t="s">
        <v>100</v>
      </c>
      <c r="G237" s="112">
        <v>50000</v>
      </c>
    </row>
    <row r="238" spans="1:7" ht="22.5">
      <c r="A238" s="66">
        <v>236</v>
      </c>
      <c r="B238" s="113">
        <v>41557</v>
      </c>
      <c r="C238" s="66" t="s">
        <v>97</v>
      </c>
      <c r="D238" s="71" t="s">
        <v>98</v>
      </c>
      <c r="E238" s="66" t="s">
        <v>99</v>
      </c>
      <c r="F238" s="66" t="s">
        <v>100</v>
      </c>
      <c r="G238" s="110">
        <v>2725</v>
      </c>
    </row>
    <row r="239" spans="1:7" ht="22.5">
      <c r="A239" s="71">
        <v>237</v>
      </c>
      <c r="B239" s="114"/>
      <c r="C239" s="71" t="s">
        <v>97</v>
      </c>
      <c r="D239" s="71" t="s">
        <v>98</v>
      </c>
      <c r="E239" s="71" t="s">
        <v>99</v>
      </c>
      <c r="F239" s="71" t="s">
        <v>100</v>
      </c>
      <c r="G239" s="112">
        <v>9725</v>
      </c>
    </row>
    <row r="240" spans="1:7" ht="22.5">
      <c r="A240" s="66">
        <v>238</v>
      </c>
      <c r="B240" s="115"/>
      <c r="C240" s="66" t="s">
        <v>97</v>
      </c>
      <c r="D240" s="71" t="s">
        <v>98</v>
      </c>
      <c r="E240" s="66" t="s">
        <v>99</v>
      </c>
      <c r="F240" s="66" t="s">
        <v>100</v>
      </c>
      <c r="G240" s="110">
        <v>9725</v>
      </c>
    </row>
    <row r="241" spans="1:7" ht="22.5">
      <c r="A241" s="71">
        <v>239</v>
      </c>
      <c r="B241" s="114"/>
      <c r="C241" s="71" t="s">
        <v>97</v>
      </c>
      <c r="D241" s="71" t="s">
        <v>98</v>
      </c>
      <c r="E241" s="71" t="s">
        <v>99</v>
      </c>
      <c r="F241" s="71" t="s">
        <v>100</v>
      </c>
      <c r="G241" s="112">
        <v>9725</v>
      </c>
    </row>
    <row r="242" spans="1:7" ht="22.5">
      <c r="A242" s="66">
        <v>240</v>
      </c>
      <c r="B242" s="115"/>
      <c r="C242" s="66" t="s">
        <v>97</v>
      </c>
      <c r="D242" s="71" t="s">
        <v>98</v>
      </c>
      <c r="E242" s="66" t="s">
        <v>99</v>
      </c>
      <c r="F242" s="66" t="s">
        <v>100</v>
      </c>
      <c r="G242" s="110">
        <v>4725</v>
      </c>
    </row>
    <row r="243" spans="1:7" ht="22.5">
      <c r="A243" s="71">
        <v>241</v>
      </c>
      <c r="B243" s="114"/>
      <c r="C243" s="71" t="s">
        <v>97</v>
      </c>
      <c r="D243" s="71" t="s">
        <v>98</v>
      </c>
      <c r="E243" s="71" t="s">
        <v>99</v>
      </c>
      <c r="F243" s="71" t="s">
        <v>100</v>
      </c>
      <c r="G243" s="112">
        <v>4725</v>
      </c>
    </row>
    <row r="244" spans="1:7" ht="22.5">
      <c r="A244" s="66">
        <v>242</v>
      </c>
      <c r="B244" s="115"/>
      <c r="C244" s="66" t="s">
        <v>97</v>
      </c>
      <c r="D244" s="71" t="s">
        <v>98</v>
      </c>
      <c r="E244" s="66" t="s">
        <v>99</v>
      </c>
      <c r="F244" s="66" t="s">
        <v>100</v>
      </c>
      <c r="G244" s="110">
        <v>9725</v>
      </c>
    </row>
    <row r="245" spans="1:7" ht="22.5">
      <c r="A245" s="71">
        <v>243</v>
      </c>
      <c r="B245" s="114"/>
      <c r="C245" s="71" t="s">
        <v>97</v>
      </c>
      <c r="D245" s="71" t="s">
        <v>98</v>
      </c>
      <c r="E245" s="71" t="s">
        <v>99</v>
      </c>
      <c r="F245" s="71" t="s">
        <v>100</v>
      </c>
      <c r="G245" s="112">
        <v>4725</v>
      </c>
    </row>
    <row r="246" spans="1:7" ht="22.5">
      <c r="A246" s="66">
        <v>244</v>
      </c>
      <c r="B246" s="115"/>
      <c r="C246" s="66" t="s">
        <v>97</v>
      </c>
      <c r="D246" s="71" t="s">
        <v>98</v>
      </c>
      <c r="E246" s="66" t="s">
        <v>99</v>
      </c>
      <c r="F246" s="66" t="s">
        <v>100</v>
      </c>
      <c r="G246" s="110">
        <v>4725</v>
      </c>
    </row>
    <row r="247" spans="1:7" ht="22.5">
      <c r="A247" s="71">
        <v>245</v>
      </c>
      <c r="B247" s="71"/>
      <c r="C247" s="71" t="s">
        <v>97</v>
      </c>
      <c r="D247" s="71" t="s">
        <v>98</v>
      </c>
      <c r="E247" s="71" t="s">
        <v>99</v>
      </c>
      <c r="F247" s="71" t="s">
        <v>100</v>
      </c>
      <c r="G247" s="112">
        <v>2725</v>
      </c>
    </row>
    <row r="248" spans="1:7" ht="22.5">
      <c r="A248" s="66">
        <v>246</v>
      </c>
      <c r="B248" s="113">
        <v>41565</v>
      </c>
      <c r="C248" s="66" t="s">
        <v>97</v>
      </c>
      <c r="D248" s="71" t="s">
        <v>98</v>
      </c>
      <c r="E248" s="66" t="s">
        <v>99</v>
      </c>
      <c r="F248" s="66" t="s">
        <v>100</v>
      </c>
      <c r="G248" s="110">
        <v>4725</v>
      </c>
    </row>
    <row r="249" spans="1:7" ht="22.5">
      <c r="A249" s="71">
        <v>247</v>
      </c>
      <c r="B249" s="114"/>
      <c r="C249" s="71" t="s">
        <v>97</v>
      </c>
      <c r="D249" s="71" t="s">
        <v>98</v>
      </c>
      <c r="E249" s="71" t="s">
        <v>99</v>
      </c>
      <c r="F249" s="71" t="s">
        <v>100</v>
      </c>
      <c r="G249" s="112">
        <v>4725</v>
      </c>
    </row>
    <row r="250" spans="1:7" ht="22.5">
      <c r="A250" s="66">
        <v>248</v>
      </c>
      <c r="B250" s="115"/>
      <c r="C250" s="66" t="s">
        <v>97</v>
      </c>
      <c r="D250" s="71" t="s">
        <v>98</v>
      </c>
      <c r="E250" s="66" t="s">
        <v>99</v>
      </c>
      <c r="F250" s="66" t="s">
        <v>100</v>
      </c>
      <c r="G250" s="110">
        <v>9725</v>
      </c>
    </row>
    <row r="251" spans="1:7" ht="22.5">
      <c r="A251" s="71">
        <v>249</v>
      </c>
      <c r="B251" s="114"/>
      <c r="C251" s="71" t="s">
        <v>97</v>
      </c>
      <c r="D251" s="71" t="s">
        <v>98</v>
      </c>
      <c r="E251" s="71" t="s">
        <v>99</v>
      </c>
      <c r="F251" s="71" t="s">
        <v>100</v>
      </c>
      <c r="G251" s="112">
        <v>9725</v>
      </c>
    </row>
    <row r="252" spans="1:7" ht="22.5">
      <c r="A252" s="66">
        <v>250</v>
      </c>
      <c r="B252" s="115"/>
      <c r="C252" s="66" t="s">
        <v>97</v>
      </c>
      <c r="D252" s="71" t="s">
        <v>98</v>
      </c>
      <c r="E252" s="66" t="s">
        <v>99</v>
      </c>
      <c r="F252" s="66" t="s">
        <v>100</v>
      </c>
      <c r="G252" s="110">
        <v>9725</v>
      </c>
    </row>
    <row r="253" spans="1:7" ht="22.5">
      <c r="A253" s="71">
        <v>251</v>
      </c>
      <c r="B253" s="114"/>
      <c r="C253" s="71" t="s">
        <v>97</v>
      </c>
      <c r="D253" s="71" t="s">
        <v>98</v>
      </c>
      <c r="E253" s="71" t="s">
        <v>99</v>
      </c>
      <c r="F253" s="71" t="s">
        <v>100</v>
      </c>
      <c r="G253" s="112">
        <v>99505</v>
      </c>
    </row>
    <row r="254" spans="1:7" ht="22.5">
      <c r="A254" s="66">
        <v>252</v>
      </c>
      <c r="B254" s="115"/>
      <c r="C254" s="66" t="s">
        <v>97</v>
      </c>
      <c r="D254" s="71" t="s">
        <v>98</v>
      </c>
      <c r="E254" s="66" t="s">
        <v>99</v>
      </c>
      <c r="F254" s="66" t="s">
        <v>100</v>
      </c>
      <c r="G254" s="110">
        <v>9725</v>
      </c>
    </row>
    <row r="255" spans="1:7" ht="22.5">
      <c r="A255" s="71">
        <v>253</v>
      </c>
      <c r="B255" s="114"/>
      <c r="C255" s="71" t="s">
        <v>97</v>
      </c>
      <c r="D255" s="71" t="s">
        <v>98</v>
      </c>
      <c r="E255" s="71" t="s">
        <v>99</v>
      </c>
      <c r="F255" s="71" t="s">
        <v>100</v>
      </c>
      <c r="G255" s="112">
        <v>9725</v>
      </c>
    </row>
    <row r="256" spans="1:7" ht="22.5">
      <c r="A256" s="66">
        <v>254</v>
      </c>
      <c r="B256" s="115"/>
      <c r="C256" s="66" t="s">
        <v>97</v>
      </c>
      <c r="D256" s="71" t="s">
        <v>98</v>
      </c>
      <c r="E256" s="66" t="s">
        <v>99</v>
      </c>
      <c r="F256" s="66" t="s">
        <v>100</v>
      </c>
      <c r="G256" s="110">
        <v>9725</v>
      </c>
    </row>
    <row r="257" spans="1:7" ht="22.5">
      <c r="A257" s="71">
        <v>255</v>
      </c>
      <c r="B257" s="114"/>
      <c r="C257" s="71" t="s">
        <v>97</v>
      </c>
      <c r="D257" s="71" t="s">
        <v>98</v>
      </c>
      <c r="E257" s="71" t="s">
        <v>99</v>
      </c>
      <c r="F257" s="71" t="s">
        <v>100</v>
      </c>
      <c r="G257" s="112">
        <v>19725</v>
      </c>
    </row>
    <row r="258" spans="1:7" ht="22.5">
      <c r="A258" s="66">
        <v>256</v>
      </c>
      <c r="B258" s="115"/>
      <c r="C258" s="66" t="s">
        <v>97</v>
      </c>
      <c r="D258" s="71" t="s">
        <v>98</v>
      </c>
      <c r="E258" s="66" t="s">
        <v>99</v>
      </c>
      <c r="F258" s="66" t="s">
        <v>100</v>
      </c>
      <c r="G258" s="110">
        <v>19725</v>
      </c>
    </row>
    <row r="259" spans="1:7" ht="22.5">
      <c r="A259" s="71">
        <v>257</v>
      </c>
      <c r="B259" s="114"/>
      <c r="C259" s="71" t="s">
        <v>97</v>
      </c>
      <c r="D259" s="71" t="s">
        <v>98</v>
      </c>
      <c r="E259" s="71" t="s">
        <v>99</v>
      </c>
      <c r="F259" s="71" t="s">
        <v>100</v>
      </c>
      <c r="G259" s="112">
        <v>29725</v>
      </c>
    </row>
    <row r="260" spans="1:7" ht="22.5">
      <c r="A260" s="66">
        <v>258</v>
      </c>
      <c r="B260" s="66"/>
      <c r="C260" s="66" t="s">
        <v>97</v>
      </c>
      <c r="D260" s="71" t="s">
        <v>98</v>
      </c>
      <c r="E260" s="66" t="s">
        <v>99</v>
      </c>
      <c r="F260" s="66" t="s">
        <v>100</v>
      </c>
      <c r="G260" s="110">
        <v>4725</v>
      </c>
    </row>
    <row r="261" spans="1:7" ht="22.5">
      <c r="A261" s="71">
        <v>259</v>
      </c>
      <c r="B261" s="116">
        <v>41571</v>
      </c>
      <c r="C261" s="71" t="s">
        <v>97</v>
      </c>
      <c r="D261" s="71" t="s">
        <v>98</v>
      </c>
      <c r="E261" s="71" t="s">
        <v>99</v>
      </c>
      <c r="F261" s="71" t="s">
        <v>100</v>
      </c>
      <c r="G261" s="112">
        <v>9725</v>
      </c>
    </row>
    <row r="262" spans="1:7" ht="22.5">
      <c r="A262" s="66">
        <v>260</v>
      </c>
      <c r="B262" s="115"/>
      <c r="C262" s="66" t="s">
        <v>97</v>
      </c>
      <c r="D262" s="71" t="s">
        <v>98</v>
      </c>
      <c r="E262" s="66" t="s">
        <v>99</v>
      </c>
      <c r="F262" s="66" t="s">
        <v>100</v>
      </c>
      <c r="G262" s="110">
        <v>9725</v>
      </c>
    </row>
    <row r="263" spans="1:7" ht="22.5">
      <c r="A263" s="71">
        <v>261</v>
      </c>
      <c r="B263" s="114"/>
      <c r="C263" s="71" t="s">
        <v>97</v>
      </c>
      <c r="D263" s="71" t="s">
        <v>98</v>
      </c>
      <c r="E263" s="71" t="s">
        <v>99</v>
      </c>
      <c r="F263" s="71" t="s">
        <v>100</v>
      </c>
      <c r="G263" s="112">
        <v>9725</v>
      </c>
    </row>
    <row r="264" spans="1:7" ht="22.5">
      <c r="A264" s="66">
        <v>262</v>
      </c>
      <c r="B264" s="115"/>
      <c r="C264" s="66" t="s">
        <v>97</v>
      </c>
      <c r="D264" s="71" t="s">
        <v>98</v>
      </c>
      <c r="E264" s="66" t="s">
        <v>99</v>
      </c>
      <c r="F264" s="66" t="s">
        <v>100</v>
      </c>
      <c r="G264" s="110">
        <v>2725</v>
      </c>
    </row>
    <row r="265" spans="1:7" ht="22.5">
      <c r="A265" s="71">
        <v>263</v>
      </c>
      <c r="B265" s="114"/>
      <c r="C265" s="71" t="s">
        <v>97</v>
      </c>
      <c r="D265" s="71" t="s">
        <v>98</v>
      </c>
      <c r="E265" s="71" t="s">
        <v>99</v>
      </c>
      <c r="F265" s="71" t="s">
        <v>100</v>
      </c>
      <c r="G265" s="112">
        <v>2725</v>
      </c>
    </row>
    <row r="266" spans="1:7" ht="22.5">
      <c r="A266" s="66">
        <v>264</v>
      </c>
      <c r="B266" s="115"/>
      <c r="C266" s="66" t="s">
        <v>97</v>
      </c>
      <c r="D266" s="71" t="s">
        <v>98</v>
      </c>
      <c r="E266" s="66" t="s">
        <v>99</v>
      </c>
      <c r="F266" s="66" t="s">
        <v>100</v>
      </c>
      <c r="G266" s="110">
        <v>4725</v>
      </c>
    </row>
    <row r="267" spans="1:7" ht="22.5">
      <c r="A267" s="71">
        <v>265</v>
      </c>
      <c r="B267" s="114"/>
      <c r="C267" s="71" t="s">
        <v>97</v>
      </c>
      <c r="D267" s="71" t="s">
        <v>98</v>
      </c>
      <c r="E267" s="71" t="s">
        <v>99</v>
      </c>
      <c r="F267" s="71" t="s">
        <v>100</v>
      </c>
      <c r="G267" s="112">
        <v>9725</v>
      </c>
    </row>
    <row r="268" spans="1:7" ht="22.5">
      <c r="A268" s="66">
        <v>266</v>
      </c>
      <c r="B268" s="115"/>
      <c r="C268" s="66" t="s">
        <v>97</v>
      </c>
      <c r="D268" s="71" t="s">
        <v>98</v>
      </c>
      <c r="E268" s="66" t="s">
        <v>99</v>
      </c>
      <c r="F268" s="66" t="s">
        <v>100</v>
      </c>
      <c r="G268" s="110">
        <v>29725</v>
      </c>
    </row>
    <row r="269" spans="1:7" ht="22.5">
      <c r="A269" s="71">
        <v>267</v>
      </c>
      <c r="B269" s="114"/>
      <c r="C269" s="71" t="s">
        <v>97</v>
      </c>
      <c r="D269" s="71" t="s">
        <v>98</v>
      </c>
      <c r="E269" s="71" t="s">
        <v>99</v>
      </c>
      <c r="F269" s="71" t="s">
        <v>100</v>
      </c>
      <c r="G269" s="112">
        <v>19725</v>
      </c>
    </row>
    <row r="270" spans="1:7" ht="22.5">
      <c r="A270" s="66">
        <v>268</v>
      </c>
      <c r="B270" s="115"/>
      <c r="C270" s="66" t="s">
        <v>97</v>
      </c>
      <c r="D270" s="71" t="s">
        <v>98</v>
      </c>
      <c r="E270" s="66" t="s">
        <v>99</v>
      </c>
      <c r="F270" s="66" t="s">
        <v>100</v>
      </c>
      <c r="G270" s="110">
        <v>4725</v>
      </c>
    </row>
    <row r="271" spans="1:7" ht="22.5">
      <c r="A271" s="71">
        <v>269</v>
      </c>
      <c r="B271" s="114"/>
      <c r="C271" s="71" t="s">
        <v>97</v>
      </c>
      <c r="D271" s="71" t="s">
        <v>98</v>
      </c>
      <c r="E271" s="71" t="s">
        <v>99</v>
      </c>
      <c r="F271" s="71" t="s">
        <v>100</v>
      </c>
      <c r="G271" s="112">
        <v>4725</v>
      </c>
    </row>
    <row r="272" spans="1:7" ht="22.5">
      <c r="A272" s="66">
        <v>270</v>
      </c>
      <c r="B272" s="115"/>
      <c r="C272" s="66" t="s">
        <v>97</v>
      </c>
      <c r="D272" s="71" t="s">
        <v>98</v>
      </c>
      <c r="E272" s="66" t="s">
        <v>99</v>
      </c>
      <c r="F272" s="66" t="s">
        <v>100</v>
      </c>
      <c r="G272" s="110">
        <v>4725</v>
      </c>
    </row>
    <row r="273" spans="1:7" ht="22.5">
      <c r="A273" s="71">
        <v>271</v>
      </c>
      <c r="B273" s="114"/>
      <c r="C273" s="71" t="s">
        <v>97</v>
      </c>
      <c r="D273" s="71" t="s">
        <v>98</v>
      </c>
      <c r="E273" s="71" t="s">
        <v>99</v>
      </c>
      <c r="F273" s="71" t="s">
        <v>100</v>
      </c>
      <c r="G273" s="112">
        <v>4725</v>
      </c>
    </row>
    <row r="274" spans="1:7" ht="22.5">
      <c r="A274" s="66">
        <v>272</v>
      </c>
      <c r="B274" s="115"/>
      <c r="C274" s="66" t="s">
        <v>97</v>
      </c>
      <c r="D274" s="71" t="s">
        <v>98</v>
      </c>
      <c r="E274" s="66" t="s">
        <v>99</v>
      </c>
      <c r="F274" s="66" t="s">
        <v>100</v>
      </c>
      <c r="G274" s="110">
        <v>9725</v>
      </c>
    </row>
    <row r="275" spans="1:7" ht="22.5">
      <c r="A275" s="71">
        <v>273</v>
      </c>
      <c r="B275" s="114"/>
      <c r="C275" s="71" t="s">
        <v>97</v>
      </c>
      <c r="D275" s="71" t="s">
        <v>98</v>
      </c>
      <c r="E275" s="71" t="s">
        <v>99</v>
      </c>
      <c r="F275" s="71" t="s">
        <v>100</v>
      </c>
      <c r="G275" s="112">
        <v>9725</v>
      </c>
    </row>
    <row r="276" spans="1:7" ht="22.5">
      <c r="A276" s="66">
        <v>274</v>
      </c>
      <c r="B276" s="66"/>
      <c r="C276" s="66" t="s">
        <v>97</v>
      </c>
      <c r="D276" s="71" t="s">
        <v>98</v>
      </c>
      <c r="E276" s="66" t="s">
        <v>99</v>
      </c>
      <c r="F276" s="66" t="s">
        <v>100</v>
      </c>
      <c r="G276" s="110">
        <v>9725</v>
      </c>
    </row>
    <row r="277" spans="1:7" ht="22.5">
      <c r="A277" s="71">
        <v>275</v>
      </c>
      <c r="B277" s="111">
        <v>41572</v>
      </c>
      <c r="C277" s="71" t="s">
        <v>97</v>
      </c>
      <c r="D277" s="71" t="s">
        <v>98</v>
      </c>
      <c r="E277" s="71" t="s">
        <v>99</v>
      </c>
      <c r="F277" s="71" t="s">
        <v>100</v>
      </c>
      <c r="G277" s="112">
        <v>10000</v>
      </c>
    </row>
    <row r="278" spans="1:7" ht="22.5">
      <c r="A278" s="66">
        <v>276</v>
      </c>
      <c r="B278" s="109">
        <v>41574</v>
      </c>
      <c r="C278" s="66" t="s">
        <v>97</v>
      </c>
      <c r="D278" s="71" t="s">
        <v>98</v>
      </c>
      <c r="E278" s="66" t="s">
        <v>99</v>
      </c>
      <c r="F278" s="66" t="s">
        <v>100</v>
      </c>
      <c r="G278" s="110">
        <v>20000</v>
      </c>
    </row>
    <row r="279" spans="1:7" ht="22.5">
      <c r="A279" s="71">
        <v>277</v>
      </c>
      <c r="B279" s="116">
        <v>41575</v>
      </c>
      <c r="C279" s="71" t="s">
        <v>97</v>
      </c>
      <c r="D279" s="71" t="s">
        <v>98</v>
      </c>
      <c r="E279" s="71" t="s">
        <v>99</v>
      </c>
      <c r="F279" s="71" t="s">
        <v>100</v>
      </c>
      <c r="G279" s="112">
        <v>10000</v>
      </c>
    </row>
    <row r="280" spans="1:7" ht="22.5">
      <c r="A280" s="66">
        <v>278</v>
      </c>
      <c r="B280" s="115"/>
      <c r="C280" s="66" t="s">
        <v>97</v>
      </c>
      <c r="D280" s="71" t="s">
        <v>98</v>
      </c>
      <c r="E280" s="66" t="s">
        <v>99</v>
      </c>
      <c r="F280" s="66" t="s">
        <v>100</v>
      </c>
      <c r="G280" s="110">
        <v>10000</v>
      </c>
    </row>
    <row r="281" spans="1:7" ht="22.5">
      <c r="A281" s="71">
        <v>279</v>
      </c>
      <c r="B281" s="71"/>
      <c r="C281" s="71" t="s">
        <v>97</v>
      </c>
      <c r="D281" s="71" t="s">
        <v>98</v>
      </c>
      <c r="E281" s="71" t="s">
        <v>99</v>
      </c>
      <c r="F281" s="71" t="s">
        <v>100</v>
      </c>
      <c r="G281" s="112">
        <v>10000</v>
      </c>
    </row>
    <row r="282" spans="1:7" ht="22.5">
      <c r="A282" s="66">
        <v>280</v>
      </c>
      <c r="B282" s="109">
        <v>41577</v>
      </c>
      <c r="C282" s="66" t="s">
        <v>97</v>
      </c>
      <c r="D282" s="71" t="s">
        <v>98</v>
      </c>
      <c r="E282" s="66" t="s">
        <v>99</v>
      </c>
      <c r="F282" s="66" t="s">
        <v>100</v>
      </c>
      <c r="G282" s="110">
        <v>10000</v>
      </c>
    </row>
    <row r="283" spans="1:7" ht="22.5">
      <c r="A283" s="71">
        <v>281</v>
      </c>
      <c r="B283" s="116">
        <v>41579</v>
      </c>
      <c r="C283" s="71" t="s">
        <v>97</v>
      </c>
      <c r="D283" s="71" t="s">
        <v>98</v>
      </c>
      <c r="E283" s="71" t="s">
        <v>99</v>
      </c>
      <c r="F283" s="71" t="s">
        <v>100</v>
      </c>
      <c r="G283" s="112">
        <v>50000</v>
      </c>
    </row>
    <row r="284" spans="1:7" ht="22.5">
      <c r="A284" s="66">
        <v>282</v>
      </c>
      <c r="B284" s="66"/>
      <c r="C284" s="66" t="s">
        <v>97</v>
      </c>
      <c r="D284" s="71" t="s">
        <v>98</v>
      </c>
      <c r="E284" s="66" t="s">
        <v>99</v>
      </c>
      <c r="F284" s="66" t="s">
        <v>100</v>
      </c>
      <c r="G284" s="110">
        <v>10000</v>
      </c>
    </row>
    <row r="285" spans="1:7" ht="22.5">
      <c r="A285" s="71">
        <v>283</v>
      </c>
      <c r="B285" s="116">
        <v>41586</v>
      </c>
      <c r="C285" s="71" t="s">
        <v>97</v>
      </c>
      <c r="D285" s="71" t="s">
        <v>98</v>
      </c>
      <c r="E285" s="71" t="s">
        <v>99</v>
      </c>
      <c r="F285" s="71" t="s">
        <v>100</v>
      </c>
      <c r="G285" s="112">
        <v>2712</v>
      </c>
    </row>
    <row r="286" spans="1:7" ht="22.5">
      <c r="A286" s="66">
        <v>284</v>
      </c>
      <c r="B286" s="115"/>
      <c r="C286" s="66" t="s">
        <v>97</v>
      </c>
      <c r="D286" s="71" t="s">
        <v>98</v>
      </c>
      <c r="E286" s="66" t="s">
        <v>99</v>
      </c>
      <c r="F286" s="66" t="s">
        <v>100</v>
      </c>
      <c r="G286" s="110">
        <v>9712</v>
      </c>
    </row>
    <row r="287" spans="1:7" ht="22.5">
      <c r="A287" s="71">
        <v>285</v>
      </c>
      <c r="B287" s="114"/>
      <c r="C287" s="71" t="s">
        <v>97</v>
      </c>
      <c r="D287" s="71" t="s">
        <v>98</v>
      </c>
      <c r="E287" s="71" t="s">
        <v>99</v>
      </c>
      <c r="F287" s="71" t="s">
        <v>100</v>
      </c>
      <c r="G287" s="112">
        <v>9712</v>
      </c>
    </row>
    <row r="288" spans="1:7" ht="22.5">
      <c r="A288" s="66">
        <v>286</v>
      </c>
      <c r="B288" s="115"/>
      <c r="C288" s="66" t="s">
        <v>97</v>
      </c>
      <c r="D288" s="71" t="s">
        <v>98</v>
      </c>
      <c r="E288" s="66" t="s">
        <v>99</v>
      </c>
      <c r="F288" s="66" t="s">
        <v>100</v>
      </c>
      <c r="G288" s="110">
        <v>4712</v>
      </c>
    </row>
    <row r="289" spans="1:7" ht="22.5">
      <c r="A289" s="71">
        <v>287</v>
      </c>
      <c r="B289" s="114"/>
      <c r="C289" s="71" t="s">
        <v>97</v>
      </c>
      <c r="D289" s="71" t="s">
        <v>98</v>
      </c>
      <c r="E289" s="71" t="s">
        <v>99</v>
      </c>
      <c r="F289" s="71" t="s">
        <v>100</v>
      </c>
      <c r="G289" s="112">
        <v>4712</v>
      </c>
    </row>
    <row r="290" spans="1:7" ht="22.5">
      <c r="A290" s="66">
        <v>288</v>
      </c>
      <c r="B290" s="115"/>
      <c r="C290" s="66" t="s">
        <v>97</v>
      </c>
      <c r="D290" s="71" t="s">
        <v>98</v>
      </c>
      <c r="E290" s="66" t="s">
        <v>99</v>
      </c>
      <c r="F290" s="66" t="s">
        <v>100</v>
      </c>
      <c r="G290" s="110">
        <v>9712</v>
      </c>
    </row>
    <row r="291" spans="1:7" ht="22.5">
      <c r="A291" s="71">
        <v>289</v>
      </c>
      <c r="B291" s="114"/>
      <c r="C291" s="71" t="s">
        <v>97</v>
      </c>
      <c r="D291" s="71" t="s">
        <v>98</v>
      </c>
      <c r="E291" s="71" t="s">
        <v>99</v>
      </c>
      <c r="F291" s="71" t="s">
        <v>100</v>
      </c>
      <c r="G291" s="112">
        <v>4712</v>
      </c>
    </row>
    <row r="292" spans="1:7" ht="22.5">
      <c r="A292" s="66">
        <v>290</v>
      </c>
      <c r="B292" s="66"/>
      <c r="C292" s="66" t="s">
        <v>97</v>
      </c>
      <c r="D292" s="71" t="s">
        <v>98</v>
      </c>
      <c r="E292" s="66" t="s">
        <v>99</v>
      </c>
      <c r="F292" s="66" t="s">
        <v>100</v>
      </c>
      <c r="G292" s="110">
        <v>2706</v>
      </c>
    </row>
    <row r="293" spans="1:7" ht="22.5">
      <c r="A293" s="71">
        <v>291</v>
      </c>
      <c r="B293" s="116">
        <v>41596</v>
      </c>
      <c r="C293" s="71" t="s">
        <v>97</v>
      </c>
      <c r="D293" s="71" t="s">
        <v>98</v>
      </c>
      <c r="E293" s="71" t="s">
        <v>99</v>
      </c>
      <c r="F293" s="71" t="s">
        <v>100</v>
      </c>
      <c r="G293" s="112">
        <v>9718</v>
      </c>
    </row>
    <row r="294" spans="1:7" ht="22.5">
      <c r="A294" s="66">
        <v>292</v>
      </c>
      <c r="B294" s="115"/>
      <c r="C294" s="66" t="s">
        <v>97</v>
      </c>
      <c r="D294" s="71" t="s">
        <v>98</v>
      </c>
      <c r="E294" s="66" t="s">
        <v>99</v>
      </c>
      <c r="F294" s="66" t="s">
        <v>100</v>
      </c>
      <c r="G294" s="110">
        <v>9718</v>
      </c>
    </row>
    <row r="295" spans="1:7" ht="22.5">
      <c r="A295" s="71">
        <v>293</v>
      </c>
      <c r="B295" s="114"/>
      <c r="C295" s="71" t="s">
        <v>97</v>
      </c>
      <c r="D295" s="71" t="s">
        <v>98</v>
      </c>
      <c r="E295" s="71" t="s">
        <v>99</v>
      </c>
      <c r="F295" s="71" t="s">
        <v>100</v>
      </c>
      <c r="G295" s="112">
        <v>19718</v>
      </c>
    </row>
    <row r="296" spans="1:7" ht="22.5">
      <c r="A296" s="66">
        <v>294</v>
      </c>
      <c r="B296" s="115"/>
      <c r="C296" s="66" t="s">
        <v>97</v>
      </c>
      <c r="D296" s="71" t="s">
        <v>98</v>
      </c>
      <c r="E296" s="66" t="s">
        <v>99</v>
      </c>
      <c r="F296" s="66" t="s">
        <v>100</v>
      </c>
      <c r="G296" s="110">
        <v>19718</v>
      </c>
    </row>
    <row r="297" spans="1:7" ht="22.5">
      <c r="A297" s="71">
        <v>295</v>
      </c>
      <c r="B297" s="114"/>
      <c r="C297" s="71" t="s">
        <v>97</v>
      </c>
      <c r="D297" s="71" t="s">
        <v>98</v>
      </c>
      <c r="E297" s="71" t="s">
        <v>99</v>
      </c>
      <c r="F297" s="71" t="s">
        <v>100</v>
      </c>
      <c r="G297" s="112">
        <v>29718</v>
      </c>
    </row>
    <row r="298" spans="1:7" ht="22.5">
      <c r="A298" s="66">
        <v>296</v>
      </c>
      <c r="B298" s="115"/>
      <c r="C298" s="66" t="s">
        <v>97</v>
      </c>
      <c r="D298" s="71" t="s">
        <v>98</v>
      </c>
      <c r="E298" s="66" t="s">
        <v>99</v>
      </c>
      <c r="F298" s="66" t="s">
        <v>100</v>
      </c>
      <c r="G298" s="110">
        <v>4718</v>
      </c>
    </row>
    <row r="299" spans="1:7" ht="22.5">
      <c r="A299" s="71">
        <v>297</v>
      </c>
      <c r="B299" s="114"/>
      <c r="C299" s="71" t="s">
        <v>97</v>
      </c>
      <c r="D299" s="71" t="s">
        <v>98</v>
      </c>
      <c r="E299" s="71" t="s">
        <v>99</v>
      </c>
      <c r="F299" s="71" t="s">
        <v>100</v>
      </c>
      <c r="G299" s="112">
        <v>4718</v>
      </c>
    </row>
    <row r="300" spans="1:7" ht="22.5">
      <c r="A300" s="66">
        <v>298</v>
      </c>
      <c r="B300" s="115"/>
      <c r="C300" s="66" t="s">
        <v>97</v>
      </c>
      <c r="D300" s="71" t="s">
        <v>98</v>
      </c>
      <c r="E300" s="66" t="s">
        <v>99</v>
      </c>
      <c r="F300" s="66" t="s">
        <v>100</v>
      </c>
      <c r="G300" s="110">
        <v>19718</v>
      </c>
    </row>
    <row r="301" spans="1:7" ht="22.5">
      <c r="A301" s="71">
        <v>299</v>
      </c>
      <c r="B301" s="114"/>
      <c r="C301" s="71" t="s">
        <v>97</v>
      </c>
      <c r="D301" s="71" t="s">
        <v>98</v>
      </c>
      <c r="E301" s="71" t="s">
        <v>99</v>
      </c>
      <c r="F301" s="71" t="s">
        <v>100</v>
      </c>
      <c r="G301" s="112">
        <v>4718</v>
      </c>
    </row>
    <row r="302" spans="1:7" ht="22.5">
      <c r="A302" s="66">
        <v>300</v>
      </c>
      <c r="B302" s="115"/>
      <c r="C302" s="66" t="s">
        <v>97</v>
      </c>
      <c r="D302" s="71" t="s">
        <v>98</v>
      </c>
      <c r="E302" s="66" t="s">
        <v>99</v>
      </c>
      <c r="F302" s="66" t="s">
        <v>100</v>
      </c>
      <c r="G302" s="110">
        <v>9718</v>
      </c>
    </row>
    <row r="303" spans="1:7" ht="22.5">
      <c r="A303" s="71">
        <v>301</v>
      </c>
      <c r="B303" s="114"/>
      <c r="C303" s="71" t="s">
        <v>97</v>
      </c>
      <c r="D303" s="71" t="s">
        <v>98</v>
      </c>
      <c r="E303" s="71" t="s">
        <v>99</v>
      </c>
      <c r="F303" s="71" t="s">
        <v>100</v>
      </c>
      <c r="G303" s="112">
        <v>9718</v>
      </c>
    </row>
    <row r="304" spans="1:7" ht="22.5">
      <c r="A304" s="66">
        <v>302</v>
      </c>
      <c r="B304" s="115"/>
      <c r="C304" s="66" t="s">
        <v>97</v>
      </c>
      <c r="D304" s="71" t="s">
        <v>98</v>
      </c>
      <c r="E304" s="66" t="s">
        <v>99</v>
      </c>
      <c r="F304" s="66" t="s">
        <v>100</v>
      </c>
      <c r="G304" s="110">
        <v>29718</v>
      </c>
    </row>
    <row r="305" spans="1:7" ht="22.5">
      <c r="A305" s="71">
        <v>303</v>
      </c>
      <c r="B305" s="114"/>
      <c r="C305" s="71" t="s">
        <v>97</v>
      </c>
      <c r="D305" s="71" t="s">
        <v>98</v>
      </c>
      <c r="E305" s="71" t="s">
        <v>99</v>
      </c>
      <c r="F305" s="71" t="s">
        <v>100</v>
      </c>
      <c r="G305" s="112">
        <v>9718</v>
      </c>
    </row>
    <row r="306" spans="1:7" ht="22.5">
      <c r="A306" s="66">
        <v>304</v>
      </c>
      <c r="B306" s="115"/>
      <c r="C306" s="66" t="s">
        <v>97</v>
      </c>
      <c r="D306" s="71" t="s">
        <v>98</v>
      </c>
      <c r="E306" s="66" t="s">
        <v>99</v>
      </c>
      <c r="F306" s="66" t="s">
        <v>100</v>
      </c>
      <c r="G306" s="110">
        <v>99718</v>
      </c>
    </row>
    <row r="307" spans="1:7" ht="22.5">
      <c r="A307" s="71">
        <v>305</v>
      </c>
      <c r="B307" s="114"/>
      <c r="C307" s="71" t="s">
        <v>97</v>
      </c>
      <c r="D307" s="71" t="s">
        <v>98</v>
      </c>
      <c r="E307" s="71" t="s">
        <v>99</v>
      </c>
      <c r="F307" s="71" t="s">
        <v>100</v>
      </c>
      <c r="G307" s="112">
        <v>9718</v>
      </c>
    </row>
    <row r="308" spans="1:7" ht="22.5">
      <c r="A308" s="66">
        <v>306</v>
      </c>
      <c r="B308" s="66"/>
      <c r="C308" s="66" t="s">
        <v>97</v>
      </c>
      <c r="D308" s="71" t="s">
        <v>98</v>
      </c>
      <c r="E308" s="66" t="s">
        <v>99</v>
      </c>
      <c r="F308" s="66" t="s">
        <v>100</v>
      </c>
      <c r="G308" s="110">
        <v>9720</v>
      </c>
    </row>
    <row r="309" spans="1:7" ht="22.5">
      <c r="A309" s="71">
        <v>307</v>
      </c>
      <c r="B309" s="116">
        <v>41603</v>
      </c>
      <c r="C309" s="71" t="s">
        <v>97</v>
      </c>
      <c r="D309" s="71" t="s">
        <v>98</v>
      </c>
      <c r="E309" s="71" t="s">
        <v>99</v>
      </c>
      <c r="F309" s="71" t="s">
        <v>100</v>
      </c>
      <c r="G309" s="112">
        <v>4718</v>
      </c>
    </row>
    <row r="310" spans="1:7" ht="22.5">
      <c r="A310" s="66">
        <v>308</v>
      </c>
      <c r="B310" s="115"/>
      <c r="C310" s="66" t="s">
        <v>97</v>
      </c>
      <c r="D310" s="71" t="s">
        <v>98</v>
      </c>
      <c r="E310" s="66" t="s">
        <v>99</v>
      </c>
      <c r="F310" s="66" t="s">
        <v>100</v>
      </c>
      <c r="G310" s="110">
        <v>4718</v>
      </c>
    </row>
    <row r="311" spans="1:7" ht="22.5">
      <c r="A311" s="71">
        <v>309</v>
      </c>
      <c r="B311" s="114"/>
      <c r="C311" s="71" t="s">
        <v>97</v>
      </c>
      <c r="D311" s="71" t="s">
        <v>98</v>
      </c>
      <c r="E311" s="71" t="s">
        <v>99</v>
      </c>
      <c r="F311" s="71" t="s">
        <v>100</v>
      </c>
      <c r="G311" s="112">
        <v>19718</v>
      </c>
    </row>
    <row r="312" spans="1:7" ht="22.5">
      <c r="A312" s="66">
        <v>310</v>
      </c>
      <c r="B312" s="115"/>
      <c r="C312" s="66" t="s">
        <v>97</v>
      </c>
      <c r="D312" s="71" t="s">
        <v>98</v>
      </c>
      <c r="E312" s="66" t="s">
        <v>99</v>
      </c>
      <c r="F312" s="66" t="s">
        <v>100</v>
      </c>
      <c r="G312" s="110">
        <v>29718</v>
      </c>
    </row>
    <row r="313" spans="1:7" ht="22.5">
      <c r="A313" s="71">
        <v>311</v>
      </c>
      <c r="B313" s="114"/>
      <c r="C313" s="71" t="s">
        <v>97</v>
      </c>
      <c r="D313" s="71" t="s">
        <v>98</v>
      </c>
      <c r="E313" s="71" t="s">
        <v>99</v>
      </c>
      <c r="F313" s="71" t="s">
        <v>100</v>
      </c>
      <c r="G313" s="112">
        <v>9718</v>
      </c>
    </row>
    <row r="314" spans="1:7" ht="22.5">
      <c r="A314" s="66">
        <v>312</v>
      </c>
      <c r="B314" s="115"/>
      <c r="C314" s="66" t="s">
        <v>97</v>
      </c>
      <c r="D314" s="71" t="s">
        <v>98</v>
      </c>
      <c r="E314" s="66" t="s">
        <v>99</v>
      </c>
      <c r="F314" s="66" t="s">
        <v>100</v>
      </c>
      <c r="G314" s="110">
        <v>4718</v>
      </c>
    </row>
    <row r="315" spans="1:7" ht="22.5">
      <c r="A315" s="71">
        <v>313</v>
      </c>
      <c r="B315" s="114"/>
      <c r="C315" s="71" t="s">
        <v>97</v>
      </c>
      <c r="D315" s="71" t="s">
        <v>98</v>
      </c>
      <c r="E315" s="71" t="s">
        <v>99</v>
      </c>
      <c r="F315" s="71" t="s">
        <v>100</v>
      </c>
      <c r="G315" s="112">
        <v>2718</v>
      </c>
    </row>
    <row r="316" spans="1:7" ht="22.5">
      <c r="A316" s="66">
        <v>314</v>
      </c>
      <c r="B316" s="115"/>
      <c r="C316" s="66" t="s">
        <v>97</v>
      </c>
      <c r="D316" s="71" t="s">
        <v>98</v>
      </c>
      <c r="E316" s="66" t="s">
        <v>99</v>
      </c>
      <c r="F316" s="66" t="s">
        <v>100</v>
      </c>
      <c r="G316" s="110">
        <v>9718</v>
      </c>
    </row>
    <row r="317" spans="1:7" ht="22.5">
      <c r="A317" s="71">
        <v>315</v>
      </c>
      <c r="B317" s="114"/>
      <c r="C317" s="71" t="s">
        <v>97</v>
      </c>
      <c r="D317" s="71" t="s">
        <v>98</v>
      </c>
      <c r="E317" s="71" t="s">
        <v>99</v>
      </c>
      <c r="F317" s="71" t="s">
        <v>100</v>
      </c>
      <c r="G317" s="112">
        <v>9718</v>
      </c>
    </row>
    <row r="318" spans="1:7" ht="22.5">
      <c r="A318" s="66">
        <v>316</v>
      </c>
      <c r="B318" s="115"/>
      <c r="C318" s="66" t="s">
        <v>97</v>
      </c>
      <c r="D318" s="71" t="s">
        <v>98</v>
      </c>
      <c r="E318" s="66" t="s">
        <v>99</v>
      </c>
      <c r="F318" s="66" t="s">
        <v>100</v>
      </c>
      <c r="G318" s="110">
        <v>9718</v>
      </c>
    </row>
    <row r="319" spans="1:7" ht="22.5">
      <c r="A319" s="71">
        <v>317</v>
      </c>
      <c r="B319" s="114"/>
      <c r="C319" s="71" t="s">
        <v>97</v>
      </c>
      <c r="D319" s="71" t="s">
        <v>98</v>
      </c>
      <c r="E319" s="71" t="s">
        <v>99</v>
      </c>
      <c r="F319" s="71" t="s">
        <v>100</v>
      </c>
      <c r="G319" s="112">
        <v>4718</v>
      </c>
    </row>
    <row r="320" spans="1:7" ht="22.5">
      <c r="A320" s="66">
        <v>318</v>
      </c>
      <c r="B320" s="115"/>
      <c r="C320" s="66" t="s">
        <v>97</v>
      </c>
      <c r="D320" s="71" t="s">
        <v>98</v>
      </c>
      <c r="E320" s="66" t="s">
        <v>99</v>
      </c>
      <c r="F320" s="66" t="s">
        <v>100</v>
      </c>
      <c r="G320" s="110">
        <v>4718</v>
      </c>
    </row>
    <row r="321" spans="1:7" ht="22.5">
      <c r="A321" s="71">
        <v>319</v>
      </c>
      <c r="B321" s="114"/>
      <c r="C321" s="71" t="s">
        <v>97</v>
      </c>
      <c r="D321" s="71" t="s">
        <v>98</v>
      </c>
      <c r="E321" s="71" t="s">
        <v>99</v>
      </c>
      <c r="F321" s="71" t="s">
        <v>100</v>
      </c>
      <c r="G321" s="112">
        <v>9718</v>
      </c>
    </row>
    <row r="322" spans="1:7" ht="22.5">
      <c r="A322" s="66">
        <v>320</v>
      </c>
      <c r="B322" s="115"/>
      <c r="C322" s="66" t="s">
        <v>97</v>
      </c>
      <c r="D322" s="71" t="s">
        <v>98</v>
      </c>
      <c r="E322" s="66" t="s">
        <v>99</v>
      </c>
      <c r="F322" s="66" t="s">
        <v>100</v>
      </c>
      <c r="G322" s="110">
        <v>9718</v>
      </c>
    </row>
    <row r="323" spans="1:7" ht="22.5">
      <c r="A323" s="71">
        <v>321</v>
      </c>
      <c r="B323" s="114"/>
      <c r="C323" s="71" t="s">
        <v>97</v>
      </c>
      <c r="D323" s="71" t="s">
        <v>98</v>
      </c>
      <c r="E323" s="71" t="s">
        <v>99</v>
      </c>
      <c r="F323" s="71" t="s">
        <v>100</v>
      </c>
      <c r="G323" s="112">
        <v>9713</v>
      </c>
    </row>
    <row r="324" spans="1:7" ht="22.5">
      <c r="A324" s="66">
        <v>322</v>
      </c>
      <c r="B324" s="66"/>
      <c r="C324" s="66" t="s">
        <v>97</v>
      </c>
      <c r="D324" s="71" t="s">
        <v>98</v>
      </c>
      <c r="E324" s="66" t="s">
        <v>99</v>
      </c>
      <c r="F324" s="66" t="s">
        <v>100</v>
      </c>
      <c r="G324" s="110">
        <v>10000</v>
      </c>
    </row>
    <row r="325" spans="1:7" ht="22.5">
      <c r="A325" s="71">
        <v>323</v>
      </c>
      <c r="B325" s="116">
        <v>41604</v>
      </c>
      <c r="C325" s="71" t="s">
        <v>97</v>
      </c>
      <c r="D325" s="71" t="s">
        <v>98</v>
      </c>
      <c r="E325" s="71" t="s">
        <v>99</v>
      </c>
      <c r="F325" s="71" t="s">
        <v>100</v>
      </c>
      <c r="G325" s="112">
        <v>10000</v>
      </c>
    </row>
    <row r="326" spans="1:7" ht="22.5">
      <c r="A326" s="66">
        <v>324</v>
      </c>
      <c r="B326" s="66"/>
      <c r="C326" s="66" t="s">
        <v>97</v>
      </c>
      <c r="D326" s="71" t="s">
        <v>98</v>
      </c>
      <c r="E326" s="66" t="s">
        <v>99</v>
      </c>
      <c r="F326" s="66" t="s">
        <v>100</v>
      </c>
      <c r="G326" s="110">
        <v>10000</v>
      </c>
    </row>
    <row r="327" spans="1:7" ht="22.5">
      <c r="A327" s="71">
        <v>325</v>
      </c>
      <c r="B327" s="116">
        <v>41605</v>
      </c>
      <c r="C327" s="71" t="s">
        <v>97</v>
      </c>
      <c r="D327" s="71" t="s">
        <v>98</v>
      </c>
      <c r="E327" s="71" t="s">
        <v>99</v>
      </c>
      <c r="F327" s="71" t="s">
        <v>100</v>
      </c>
      <c r="G327" s="112">
        <v>10000</v>
      </c>
    </row>
    <row r="328" spans="1:7" ht="22.5">
      <c r="A328" s="66">
        <v>326</v>
      </c>
      <c r="B328" s="115"/>
      <c r="C328" s="66" t="s">
        <v>97</v>
      </c>
      <c r="D328" s="71" t="s">
        <v>98</v>
      </c>
      <c r="E328" s="66" t="s">
        <v>99</v>
      </c>
      <c r="F328" s="66" t="s">
        <v>100</v>
      </c>
      <c r="G328" s="110">
        <v>10000</v>
      </c>
    </row>
    <row r="329" spans="1:7" ht="22.5">
      <c r="A329" s="71">
        <v>327</v>
      </c>
      <c r="B329" s="71"/>
      <c r="C329" s="71" t="s">
        <v>97</v>
      </c>
      <c r="D329" s="71" t="s">
        <v>98</v>
      </c>
      <c r="E329" s="71" t="s">
        <v>99</v>
      </c>
      <c r="F329" s="71" t="s">
        <v>100</v>
      </c>
      <c r="G329" s="112">
        <v>10000</v>
      </c>
    </row>
    <row r="330" spans="1:7" ht="22.5">
      <c r="A330" s="66">
        <v>328</v>
      </c>
      <c r="B330" s="109">
        <v>41610</v>
      </c>
      <c r="C330" s="66" t="s">
        <v>97</v>
      </c>
      <c r="D330" s="71" t="s">
        <v>98</v>
      </c>
      <c r="E330" s="66" t="s">
        <v>99</v>
      </c>
      <c r="F330" s="66" t="s">
        <v>100</v>
      </c>
      <c r="G330" s="110">
        <v>50000</v>
      </c>
    </row>
    <row r="331" spans="1:7" ht="22.5">
      <c r="A331" s="71">
        <v>329</v>
      </c>
      <c r="B331" s="116">
        <v>41617</v>
      </c>
      <c r="C331" s="71" t="s">
        <v>97</v>
      </c>
      <c r="D331" s="71" t="s">
        <v>98</v>
      </c>
      <c r="E331" s="71" t="s">
        <v>99</v>
      </c>
      <c r="F331" s="71" t="s">
        <v>100</v>
      </c>
      <c r="G331" s="112">
        <v>2719</v>
      </c>
    </row>
    <row r="332" spans="1:7" ht="22.5">
      <c r="A332" s="66">
        <v>330</v>
      </c>
      <c r="B332" s="115"/>
      <c r="C332" s="66" t="s">
        <v>97</v>
      </c>
      <c r="D332" s="71" t="s">
        <v>98</v>
      </c>
      <c r="E332" s="66" t="s">
        <v>99</v>
      </c>
      <c r="F332" s="66" t="s">
        <v>100</v>
      </c>
      <c r="G332" s="110">
        <v>9719</v>
      </c>
    </row>
    <row r="333" spans="1:7" ht="22.5">
      <c r="A333" s="71">
        <v>331</v>
      </c>
      <c r="B333" s="114"/>
      <c r="C333" s="71" t="s">
        <v>97</v>
      </c>
      <c r="D333" s="71" t="s">
        <v>98</v>
      </c>
      <c r="E333" s="71" t="s">
        <v>99</v>
      </c>
      <c r="F333" s="71" t="s">
        <v>100</v>
      </c>
      <c r="G333" s="112">
        <v>9719</v>
      </c>
    </row>
    <row r="334" spans="1:7" ht="22.5">
      <c r="A334" s="66">
        <v>332</v>
      </c>
      <c r="B334" s="115"/>
      <c r="C334" s="66" t="s">
        <v>97</v>
      </c>
      <c r="D334" s="71" t="s">
        <v>98</v>
      </c>
      <c r="E334" s="66" t="s">
        <v>99</v>
      </c>
      <c r="F334" s="66" t="s">
        <v>100</v>
      </c>
      <c r="G334" s="110">
        <v>4719</v>
      </c>
    </row>
    <row r="335" spans="1:7" ht="22.5">
      <c r="A335" s="71">
        <v>333</v>
      </c>
      <c r="B335" s="114"/>
      <c r="C335" s="71" t="s">
        <v>97</v>
      </c>
      <c r="D335" s="71" t="s">
        <v>98</v>
      </c>
      <c r="E335" s="71" t="s">
        <v>99</v>
      </c>
      <c r="F335" s="71" t="s">
        <v>100</v>
      </c>
      <c r="G335" s="112">
        <v>4719</v>
      </c>
    </row>
    <row r="336" spans="1:7" ht="22.5">
      <c r="A336" s="66">
        <v>334</v>
      </c>
      <c r="B336" s="115"/>
      <c r="C336" s="66" t="s">
        <v>97</v>
      </c>
      <c r="D336" s="71" t="s">
        <v>98</v>
      </c>
      <c r="E336" s="66" t="s">
        <v>99</v>
      </c>
      <c r="F336" s="66" t="s">
        <v>100</v>
      </c>
      <c r="G336" s="110">
        <v>9719</v>
      </c>
    </row>
    <row r="337" spans="1:7" ht="22.5">
      <c r="A337" s="71">
        <v>335</v>
      </c>
      <c r="B337" s="114"/>
      <c r="C337" s="71" t="s">
        <v>97</v>
      </c>
      <c r="D337" s="71" t="s">
        <v>98</v>
      </c>
      <c r="E337" s="71" t="s">
        <v>99</v>
      </c>
      <c r="F337" s="71" t="s">
        <v>100</v>
      </c>
      <c r="G337" s="112">
        <v>4719</v>
      </c>
    </row>
    <row r="338" spans="1:7" ht="22.5">
      <c r="A338" s="66">
        <v>336</v>
      </c>
      <c r="B338" s="115"/>
      <c r="C338" s="66" t="s">
        <v>97</v>
      </c>
      <c r="D338" s="71" t="s">
        <v>98</v>
      </c>
      <c r="E338" s="66" t="s">
        <v>99</v>
      </c>
      <c r="F338" s="66" t="s">
        <v>100</v>
      </c>
      <c r="G338" s="110">
        <v>4719</v>
      </c>
    </row>
    <row r="339" spans="1:7" ht="22.5">
      <c r="A339" s="71">
        <v>337</v>
      </c>
      <c r="B339" s="71"/>
      <c r="C339" s="71" t="s">
        <v>97</v>
      </c>
      <c r="D339" s="71" t="s">
        <v>98</v>
      </c>
      <c r="E339" s="71" t="s">
        <v>99</v>
      </c>
      <c r="F339" s="71" t="s">
        <v>100</v>
      </c>
      <c r="G339" s="112">
        <v>2718</v>
      </c>
    </row>
    <row r="340" spans="1:7" ht="22.5">
      <c r="A340" s="66">
        <v>338</v>
      </c>
      <c r="B340" s="113">
        <v>41627</v>
      </c>
      <c r="C340" s="66" t="s">
        <v>97</v>
      </c>
      <c r="D340" s="71" t="s">
        <v>98</v>
      </c>
      <c r="E340" s="66" t="s">
        <v>99</v>
      </c>
      <c r="F340" s="66" t="s">
        <v>100</v>
      </c>
      <c r="G340" s="110">
        <v>200000</v>
      </c>
    </row>
    <row r="341" spans="1:7" ht="22.5">
      <c r="A341" s="71">
        <v>339</v>
      </c>
      <c r="B341" s="114"/>
      <c r="C341" s="71" t="s">
        <v>97</v>
      </c>
      <c r="D341" s="71" t="s">
        <v>98</v>
      </c>
      <c r="E341" s="71" t="s">
        <v>99</v>
      </c>
      <c r="F341" s="71" t="s">
        <v>100</v>
      </c>
      <c r="G341" s="112">
        <v>9725</v>
      </c>
    </row>
    <row r="342" spans="1:7" ht="22.5">
      <c r="A342" s="66">
        <v>340</v>
      </c>
      <c r="B342" s="115"/>
      <c r="C342" s="66" t="s">
        <v>97</v>
      </c>
      <c r="D342" s="71" t="s">
        <v>98</v>
      </c>
      <c r="E342" s="66" t="s">
        <v>99</v>
      </c>
      <c r="F342" s="66" t="s">
        <v>100</v>
      </c>
      <c r="G342" s="110">
        <v>9725</v>
      </c>
    </row>
    <row r="343" spans="1:7" ht="22.5">
      <c r="A343" s="71">
        <v>341</v>
      </c>
      <c r="B343" s="114"/>
      <c r="C343" s="71" t="s">
        <v>97</v>
      </c>
      <c r="D343" s="71" t="s">
        <v>98</v>
      </c>
      <c r="E343" s="71" t="s">
        <v>99</v>
      </c>
      <c r="F343" s="71" t="s">
        <v>100</v>
      </c>
      <c r="G343" s="112">
        <v>19725</v>
      </c>
    </row>
    <row r="344" spans="1:7" ht="22.5">
      <c r="A344" s="66">
        <v>342</v>
      </c>
      <c r="B344" s="115"/>
      <c r="C344" s="66" t="s">
        <v>97</v>
      </c>
      <c r="D344" s="71" t="s">
        <v>98</v>
      </c>
      <c r="E344" s="66" t="s">
        <v>99</v>
      </c>
      <c r="F344" s="66" t="s">
        <v>100</v>
      </c>
      <c r="G344" s="110">
        <v>19725</v>
      </c>
    </row>
    <row r="345" spans="1:7" ht="22.5">
      <c r="A345" s="71">
        <v>343</v>
      </c>
      <c r="B345" s="114"/>
      <c r="C345" s="71" t="s">
        <v>97</v>
      </c>
      <c r="D345" s="71" t="s">
        <v>98</v>
      </c>
      <c r="E345" s="71" t="s">
        <v>99</v>
      </c>
      <c r="F345" s="71" t="s">
        <v>100</v>
      </c>
      <c r="G345" s="112">
        <v>29725</v>
      </c>
    </row>
    <row r="346" spans="1:7" ht="22.5">
      <c r="A346" s="66">
        <v>344</v>
      </c>
      <c r="B346" s="115"/>
      <c r="C346" s="66" t="s">
        <v>97</v>
      </c>
      <c r="D346" s="71" t="s">
        <v>98</v>
      </c>
      <c r="E346" s="66" t="s">
        <v>99</v>
      </c>
      <c r="F346" s="66" t="s">
        <v>100</v>
      </c>
      <c r="G346" s="110">
        <v>4725</v>
      </c>
    </row>
    <row r="347" spans="1:7" ht="22.5">
      <c r="A347" s="71">
        <v>345</v>
      </c>
      <c r="B347" s="114"/>
      <c r="C347" s="71" t="s">
        <v>97</v>
      </c>
      <c r="D347" s="71" t="s">
        <v>98</v>
      </c>
      <c r="E347" s="71" t="s">
        <v>99</v>
      </c>
      <c r="F347" s="71" t="s">
        <v>100</v>
      </c>
      <c r="G347" s="112">
        <v>4725</v>
      </c>
    </row>
    <row r="348" spans="1:7" ht="22.5">
      <c r="A348" s="66">
        <v>346</v>
      </c>
      <c r="B348" s="115"/>
      <c r="C348" s="66" t="s">
        <v>97</v>
      </c>
      <c r="D348" s="71" t="s">
        <v>98</v>
      </c>
      <c r="E348" s="66" t="s">
        <v>99</v>
      </c>
      <c r="F348" s="66" t="s">
        <v>100</v>
      </c>
      <c r="G348" s="110">
        <v>19725</v>
      </c>
    </row>
    <row r="349" spans="1:7" ht="22.5">
      <c r="A349" s="71">
        <v>347</v>
      </c>
      <c r="B349" s="114"/>
      <c r="C349" s="71" t="s">
        <v>97</v>
      </c>
      <c r="D349" s="71" t="s">
        <v>98</v>
      </c>
      <c r="E349" s="71" t="s">
        <v>99</v>
      </c>
      <c r="F349" s="71" t="s">
        <v>100</v>
      </c>
      <c r="G349" s="112">
        <v>4725</v>
      </c>
    </row>
    <row r="350" spans="1:7" ht="22.5">
      <c r="A350" s="66">
        <v>348</v>
      </c>
      <c r="B350" s="115"/>
      <c r="C350" s="66" t="s">
        <v>97</v>
      </c>
      <c r="D350" s="71" t="s">
        <v>98</v>
      </c>
      <c r="E350" s="66" t="s">
        <v>99</v>
      </c>
      <c r="F350" s="66" t="s">
        <v>100</v>
      </c>
      <c r="G350" s="110">
        <v>9725</v>
      </c>
    </row>
    <row r="351" spans="1:7" ht="22.5">
      <c r="A351" s="71">
        <v>349</v>
      </c>
      <c r="B351" s="114"/>
      <c r="C351" s="71" t="s">
        <v>97</v>
      </c>
      <c r="D351" s="71" t="s">
        <v>98</v>
      </c>
      <c r="E351" s="71" t="s">
        <v>99</v>
      </c>
      <c r="F351" s="71" t="s">
        <v>100</v>
      </c>
      <c r="G351" s="112">
        <v>9725</v>
      </c>
    </row>
    <row r="352" spans="1:7" ht="22.5">
      <c r="A352" s="66">
        <v>350</v>
      </c>
      <c r="B352" s="115"/>
      <c r="C352" s="66" t="s">
        <v>97</v>
      </c>
      <c r="D352" s="71" t="s">
        <v>98</v>
      </c>
      <c r="E352" s="66" t="s">
        <v>99</v>
      </c>
      <c r="F352" s="66" t="s">
        <v>100</v>
      </c>
      <c r="G352" s="110">
        <v>29725</v>
      </c>
    </row>
    <row r="353" spans="1:7" ht="22.5">
      <c r="A353" s="71">
        <v>351</v>
      </c>
      <c r="B353" s="114"/>
      <c r="C353" s="71" t="s">
        <v>97</v>
      </c>
      <c r="D353" s="71" t="s">
        <v>98</v>
      </c>
      <c r="E353" s="71" t="s">
        <v>99</v>
      </c>
      <c r="F353" s="71" t="s">
        <v>100</v>
      </c>
      <c r="G353" s="112">
        <v>9725</v>
      </c>
    </row>
    <row r="354" spans="1:7" ht="22.5">
      <c r="A354" s="66">
        <v>352</v>
      </c>
      <c r="B354" s="115"/>
      <c r="C354" s="66" t="s">
        <v>97</v>
      </c>
      <c r="D354" s="71" t="s">
        <v>98</v>
      </c>
      <c r="E354" s="66" t="s">
        <v>99</v>
      </c>
      <c r="F354" s="66" t="s">
        <v>100</v>
      </c>
      <c r="G354" s="110">
        <v>99725</v>
      </c>
    </row>
    <row r="355" spans="1:7" ht="22.5">
      <c r="A355" s="71">
        <v>353</v>
      </c>
      <c r="B355" s="114"/>
      <c r="C355" s="71" t="s">
        <v>97</v>
      </c>
      <c r="D355" s="71" t="s">
        <v>98</v>
      </c>
      <c r="E355" s="71" t="s">
        <v>99</v>
      </c>
      <c r="F355" s="71" t="s">
        <v>100</v>
      </c>
      <c r="G355" s="112">
        <v>19725</v>
      </c>
    </row>
    <row r="356" spans="1:7" ht="22.5">
      <c r="A356" s="66">
        <v>354</v>
      </c>
      <c r="B356" s="115"/>
      <c r="C356" s="66" t="s">
        <v>97</v>
      </c>
      <c r="D356" s="71" t="s">
        <v>98</v>
      </c>
      <c r="E356" s="66" t="s">
        <v>99</v>
      </c>
      <c r="F356" s="66" t="s">
        <v>100</v>
      </c>
      <c r="G356" s="110">
        <v>9725</v>
      </c>
    </row>
    <row r="357" spans="1:7" ht="22.5">
      <c r="A357" s="71">
        <v>355</v>
      </c>
      <c r="B357" s="114"/>
      <c r="C357" s="71" t="s">
        <v>97</v>
      </c>
      <c r="D357" s="71" t="s">
        <v>98</v>
      </c>
      <c r="E357" s="71" t="s">
        <v>99</v>
      </c>
      <c r="F357" s="71" t="s">
        <v>100</v>
      </c>
      <c r="G357" s="112">
        <v>9725</v>
      </c>
    </row>
    <row r="358" spans="1:7" ht="22.5">
      <c r="A358" s="66">
        <v>356</v>
      </c>
      <c r="B358" s="66"/>
      <c r="C358" s="66" t="s">
        <v>97</v>
      </c>
      <c r="D358" s="71" t="s">
        <v>98</v>
      </c>
      <c r="E358" s="66" t="s">
        <v>99</v>
      </c>
      <c r="F358" s="66" t="s">
        <v>100</v>
      </c>
      <c r="G358" s="110">
        <v>4725</v>
      </c>
    </row>
    <row r="359" spans="1:7" ht="22.5">
      <c r="A359" s="71">
        <v>357</v>
      </c>
      <c r="B359" s="116">
        <v>41631</v>
      </c>
      <c r="C359" s="71" t="s">
        <v>97</v>
      </c>
      <c r="D359" s="71" t="s">
        <v>98</v>
      </c>
      <c r="E359" s="71" t="s">
        <v>99</v>
      </c>
      <c r="F359" s="71" t="s">
        <v>100</v>
      </c>
      <c r="G359" s="112">
        <v>9722</v>
      </c>
    </row>
    <row r="360" spans="1:7" ht="22.5">
      <c r="A360" s="66">
        <v>358</v>
      </c>
      <c r="B360" s="115"/>
      <c r="C360" s="66" t="s">
        <v>97</v>
      </c>
      <c r="D360" s="71" t="s">
        <v>98</v>
      </c>
      <c r="E360" s="66" t="s">
        <v>99</v>
      </c>
      <c r="F360" s="66" t="s">
        <v>100</v>
      </c>
      <c r="G360" s="110">
        <v>9722</v>
      </c>
    </row>
    <row r="361" spans="1:7" ht="22.5">
      <c r="A361" s="71">
        <v>359</v>
      </c>
      <c r="B361" s="114"/>
      <c r="C361" s="71" t="s">
        <v>97</v>
      </c>
      <c r="D361" s="71" t="s">
        <v>98</v>
      </c>
      <c r="E361" s="71" t="s">
        <v>99</v>
      </c>
      <c r="F361" s="71" t="s">
        <v>100</v>
      </c>
      <c r="G361" s="112">
        <v>2722</v>
      </c>
    </row>
    <row r="362" spans="1:7" ht="22.5">
      <c r="A362" s="66">
        <v>360</v>
      </c>
      <c r="B362" s="115"/>
      <c r="C362" s="66" t="s">
        <v>97</v>
      </c>
      <c r="D362" s="71" t="s">
        <v>98</v>
      </c>
      <c r="E362" s="66" t="s">
        <v>99</v>
      </c>
      <c r="F362" s="66" t="s">
        <v>100</v>
      </c>
      <c r="G362" s="110">
        <v>9722</v>
      </c>
    </row>
    <row r="363" spans="1:7" ht="22.5">
      <c r="A363" s="71">
        <v>361</v>
      </c>
      <c r="B363" s="114"/>
      <c r="C363" s="71" t="s">
        <v>97</v>
      </c>
      <c r="D363" s="71" t="s">
        <v>98</v>
      </c>
      <c r="E363" s="71" t="s">
        <v>99</v>
      </c>
      <c r="F363" s="71" t="s">
        <v>100</v>
      </c>
      <c r="G363" s="112">
        <v>2722</v>
      </c>
    </row>
    <row r="364" spans="1:7" ht="22.5">
      <c r="A364" s="66">
        <v>362</v>
      </c>
      <c r="B364" s="115"/>
      <c r="C364" s="66" t="s">
        <v>97</v>
      </c>
      <c r="D364" s="71" t="s">
        <v>98</v>
      </c>
      <c r="E364" s="66" t="s">
        <v>99</v>
      </c>
      <c r="F364" s="66" t="s">
        <v>100</v>
      </c>
      <c r="G364" s="110">
        <v>4722</v>
      </c>
    </row>
    <row r="365" spans="1:7" ht="22.5">
      <c r="A365" s="71">
        <v>363</v>
      </c>
      <c r="B365" s="114"/>
      <c r="C365" s="71" t="s">
        <v>97</v>
      </c>
      <c r="D365" s="71" t="s">
        <v>98</v>
      </c>
      <c r="E365" s="71" t="s">
        <v>99</v>
      </c>
      <c r="F365" s="71" t="s">
        <v>100</v>
      </c>
      <c r="G365" s="112">
        <v>9722</v>
      </c>
    </row>
    <row r="366" spans="1:7" ht="22.5">
      <c r="A366" s="66">
        <v>364</v>
      </c>
      <c r="B366" s="115"/>
      <c r="C366" s="66" t="s">
        <v>97</v>
      </c>
      <c r="D366" s="71" t="s">
        <v>98</v>
      </c>
      <c r="E366" s="66" t="s">
        <v>99</v>
      </c>
      <c r="F366" s="66" t="s">
        <v>100</v>
      </c>
      <c r="G366" s="110">
        <v>29722</v>
      </c>
    </row>
    <row r="367" spans="1:7" ht="22.5">
      <c r="A367" s="71">
        <v>365</v>
      </c>
      <c r="B367" s="114"/>
      <c r="C367" s="71" t="s">
        <v>97</v>
      </c>
      <c r="D367" s="71" t="s">
        <v>98</v>
      </c>
      <c r="E367" s="71" t="s">
        <v>99</v>
      </c>
      <c r="F367" s="71" t="s">
        <v>100</v>
      </c>
      <c r="G367" s="112">
        <v>19722</v>
      </c>
    </row>
    <row r="368" spans="1:7" ht="22.5">
      <c r="A368" s="66">
        <v>366</v>
      </c>
      <c r="B368" s="115"/>
      <c r="C368" s="66" t="s">
        <v>97</v>
      </c>
      <c r="D368" s="71" t="s">
        <v>98</v>
      </c>
      <c r="E368" s="66" t="s">
        <v>99</v>
      </c>
      <c r="F368" s="66" t="s">
        <v>100</v>
      </c>
      <c r="G368" s="110">
        <v>4722</v>
      </c>
    </row>
    <row r="369" spans="1:7" ht="22.5">
      <c r="A369" s="71">
        <v>367</v>
      </c>
      <c r="B369" s="114"/>
      <c r="C369" s="71" t="s">
        <v>97</v>
      </c>
      <c r="D369" s="71" t="s">
        <v>98</v>
      </c>
      <c r="E369" s="71" t="s">
        <v>99</v>
      </c>
      <c r="F369" s="71" t="s">
        <v>100</v>
      </c>
      <c r="G369" s="112">
        <v>4722</v>
      </c>
    </row>
    <row r="370" spans="1:7" ht="22.5">
      <c r="A370" s="66">
        <v>368</v>
      </c>
      <c r="B370" s="115"/>
      <c r="C370" s="66" t="s">
        <v>97</v>
      </c>
      <c r="D370" s="71" t="s">
        <v>98</v>
      </c>
      <c r="E370" s="66" t="s">
        <v>99</v>
      </c>
      <c r="F370" s="66" t="s">
        <v>100</v>
      </c>
      <c r="G370" s="110">
        <v>4722</v>
      </c>
    </row>
    <row r="371" spans="1:7" ht="22.5">
      <c r="A371" s="71">
        <v>369</v>
      </c>
      <c r="B371" s="114"/>
      <c r="C371" s="71" t="s">
        <v>97</v>
      </c>
      <c r="D371" s="71" t="s">
        <v>98</v>
      </c>
      <c r="E371" s="71" t="s">
        <v>99</v>
      </c>
      <c r="F371" s="71" t="s">
        <v>100</v>
      </c>
      <c r="G371" s="112">
        <v>4722</v>
      </c>
    </row>
    <row r="372" spans="1:7" ht="22.5">
      <c r="A372" s="66">
        <v>370</v>
      </c>
      <c r="B372" s="115"/>
      <c r="C372" s="66" t="s">
        <v>97</v>
      </c>
      <c r="D372" s="71" t="s">
        <v>98</v>
      </c>
      <c r="E372" s="66" t="s">
        <v>99</v>
      </c>
      <c r="F372" s="66" t="s">
        <v>100</v>
      </c>
      <c r="G372" s="110">
        <v>9722</v>
      </c>
    </row>
    <row r="373" spans="1:7" ht="22.5">
      <c r="A373" s="71">
        <v>371</v>
      </c>
      <c r="B373" s="114"/>
      <c r="C373" s="71" t="s">
        <v>97</v>
      </c>
      <c r="D373" s="71" t="s">
        <v>98</v>
      </c>
      <c r="E373" s="71" t="s">
        <v>99</v>
      </c>
      <c r="F373" s="71" t="s">
        <v>100</v>
      </c>
      <c r="G373" s="112">
        <v>9722</v>
      </c>
    </row>
    <row r="374" spans="1:7" ht="22.5">
      <c r="A374" s="66">
        <v>372</v>
      </c>
      <c r="B374" s="66"/>
      <c r="C374" s="66" t="s">
        <v>97</v>
      </c>
      <c r="D374" s="71" t="s">
        <v>98</v>
      </c>
      <c r="E374" s="66" t="s">
        <v>99</v>
      </c>
      <c r="F374" s="66" t="s">
        <v>100</v>
      </c>
      <c r="G374" s="110">
        <v>9715</v>
      </c>
    </row>
    <row r="375" spans="1:7" ht="22.5">
      <c r="A375" s="71">
        <v>373</v>
      </c>
      <c r="B375" s="111">
        <v>41632</v>
      </c>
      <c r="C375" s="71" t="s">
        <v>97</v>
      </c>
      <c r="D375" s="71" t="s">
        <v>98</v>
      </c>
      <c r="E375" s="71" t="s">
        <v>99</v>
      </c>
      <c r="F375" s="71" t="s">
        <v>100</v>
      </c>
      <c r="G375" s="112">
        <v>10000</v>
      </c>
    </row>
    <row r="376" spans="1:7" ht="22.5">
      <c r="A376" s="66">
        <v>374</v>
      </c>
      <c r="B376" s="109">
        <v>41634</v>
      </c>
      <c r="C376" s="66" t="s">
        <v>97</v>
      </c>
      <c r="D376" s="71" t="s">
        <v>98</v>
      </c>
      <c r="E376" s="66" t="s">
        <v>99</v>
      </c>
      <c r="F376" s="66" t="s">
        <v>100</v>
      </c>
      <c r="G376" s="110">
        <v>10000</v>
      </c>
    </row>
    <row r="377" spans="1:7" ht="22.5">
      <c r="A377" s="71">
        <v>375</v>
      </c>
      <c r="B377" s="116">
        <v>41635</v>
      </c>
      <c r="C377" s="71" t="s">
        <v>97</v>
      </c>
      <c r="D377" s="71" t="s">
        <v>98</v>
      </c>
      <c r="E377" s="71" t="s">
        <v>99</v>
      </c>
      <c r="F377" s="71" t="s">
        <v>100</v>
      </c>
      <c r="G377" s="112">
        <v>10000</v>
      </c>
    </row>
    <row r="378" spans="1:7" ht="22.5">
      <c r="A378" s="66">
        <v>376</v>
      </c>
      <c r="B378" s="66"/>
      <c r="C378" s="66" t="s">
        <v>97</v>
      </c>
      <c r="D378" s="71" t="s">
        <v>98</v>
      </c>
      <c r="E378" s="66" t="s">
        <v>99</v>
      </c>
      <c r="F378" s="66" t="s">
        <v>100</v>
      </c>
      <c r="G378" s="110">
        <v>10000</v>
      </c>
    </row>
    <row r="379" spans="1:7" ht="22.5">
      <c r="A379" s="71">
        <v>377</v>
      </c>
      <c r="B379" s="111">
        <v>41637</v>
      </c>
      <c r="C379" s="71" t="s">
        <v>101</v>
      </c>
      <c r="D379" s="71" t="s">
        <v>102</v>
      </c>
      <c r="E379" s="71" t="s">
        <v>103</v>
      </c>
      <c r="F379" s="71"/>
      <c r="G379" s="112">
        <v>3820</v>
      </c>
    </row>
    <row r="380" spans="1:7" ht="22.5">
      <c r="A380" s="66">
        <v>378</v>
      </c>
      <c r="B380" s="109">
        <v>41638</v>
      </c>
      <c r="C380" s="66" t="s">
        <v>97</v>
      </c>
      <c r="D380" s="66" t="s">
        <v>98</v>
      </c>
      <c r="E380" s="66" t="s">
        <v>99</v>
      </c>
      <c r="F380" s="66" t="s">
        <v>100</v>
      </c>
      <c r="G380" s="110">
        <v>10000</v>
      </c>
    </row>
    <row r="381" spans="1:7" ht="15">
      <c r="A381" s="98" t="s">
        <v>84</v>
      </c>
      <c r="B381" s="99"/>
      <c r="C381" s="99"/>
      <c r="D381" s="99"/>
      <c r="E381" s="99"/>
      <c r="F381" s="99"/>
      <c r="G381" s="117">
        <v>5225915</v>
      </c>
    </row>
  </sheetData>
  <mergeCells count="2">
    <mergeCell ref="A381:F381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3" max="3" width="16.28125" style="0" customWidth="1"/>
    <col min="4" max="4" width="18.421875" style="0" customWidth="1"/>
  </cols>
  <sheetData>
    <row r="1" spans="1:14" ht="57.75" customHeight="1">
      <c r="A1" s="124" t="s">
        <v>127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2.5">
      <c r="A2" s="106" t="s">
        <v>90</v>
      </c>
      <c r="B2" s="106" t="s">
        <v>91</v>
      </c>
      <c r="C2" s="106" t="s">
        <v>92</v>
      </c>
      <c r="D2" s="106" t="s">
        <v>93</v>
      </c>
      <c r="E2" s="106" t="s">
        <v>94</v>
      </c>
      <c r="F2" s="106" t="s">
        <v>95</v>
      </c>
      <c r="G2" s="106" t="s">
        <v>104</v>
      </c>
      <c r="H2" s="106" t="s">
        <v>105</v>
      </c>
      <c r="I2" s="106" t="s">
        <v>106</v>
      </c>
      <c r="J2" s="106" t="s">
        <v>107</v>
      </c>
      <c r="K2" s="106" t="s">
        <v>108</v>
      </c>
      <c r="L2" s="106" t="s">
        <v>96</v>
      </c>
      <c r="M2" s="106" t="s">
        <v>109</v>
      </c>
      <c r="N2" s="106" t="s">
        <v>110</v>
      </c>
    </row>
    <row r="3" spans="1:14" ht="15">
      <c r="A3" s="61">
        <v>1</v>
      </c>
      <c r="B3" s="107">
        <v>41417</v>
      </c>
      <c r="C3" s="118" t="s">
        <v>97</v>
      </c>
      <c r="D3" s="61" t="s">
        <v>126</v>
      </c>
      <c r="E3" s="61" t="s">
        <v>99</v>
      </c>
      <c r="F3" s="61" t="s">
        <v>100</v>
      </c>
      <c r="G3" s="61"/>
      <c r="H3" s="61" t="s">
        <v>111</v>
      </c>
      <c r="I3" s="61" t="s">
        <v>111</v>
      </c>
      <c r="J3" s="61">
        <v>1</v>
      </c>
      <c r="K3" s="119">
        <v>30000</v>
      </c>
      <c r="L3" s="119">
        <v>30000</v>
      </c>
      <c r="M3" s="118" t="s">
        <v>112</v>
      </c>
      <c r="N3" s="61"/>
    </row>
    <row r="4" spans="1:14" ht="15">
      <c r="A4" s="66">
        <v>2</v>
      </c>
      <c r="B4" s="109">
        <v>41422</v>
      </c>
      <c r="C4" s="120" t="s">
        <v>97</v>
      </c>
      <c r="D4" s="61" t="s">
        <v>126</v>
      </c>
      <c r="E4" s="66" t="s">
        <v>99</v>
      </c>
      <c r="F4" s="66" t="s">
        <v>100</v>
      </c>
      <c r="G4" s="66"/>
      <c r="H4" s="66" t="s">
        <v>113</v>
      </c>
      <c r="I4" s="66" t="s">
        <v>113</v>
      </c>
      <c r="J4" s="66">
        <v>2</v>
      </c>
      <c r="K4" s="121">
        <v>60000</v>
      </c>
      <c r="L4" s="121">
        <v>120000</v>
      </c>
      <c r="M4" s="120" t="s">
        <v>114</v>
      </c>
      <c r="N4" s="66"/>
    </row>
    <row r="5" spans="1:14" ht="15">
      <c r="A5" s="71">
        <v>3</v>
      </c>
      <c r="B5" s="111">
        <v>41435</v>
      </c>
      <c r="C5" s="122" t="s">
        <v>97</v>
      </c>
      <c r="D5" s="61" t="s">
        <v>126</v>
      </c>
      <c r="E5" s="71" t="s">
        <v>99</v>
      </c>
      <c r="F5" s="71" t="s">
        <v>100</v>
      </c>
      <c r="G5" s="71"/>
      <c r="H5" s="71" t="s">
        <v>115</v>
      </c>
      <c r="I5" s="71" t="s">
        <v>115</v>
      </c>
      <c r="J5" s="71">
        <v>1</v>
      </c>
      <c r="K5" s="123">
        <v>20000</v>
      </c>
      <c r="L5" s="123">
        <v>20000</v>
      </c>
      <c r="M5" s="122" t="s">
        <v>116</v>
      </c>
      <c r="N5" s="71"/>
    </row>
    <row r="6" spans="1:14" ht="33.75">
      <c r="A6" s="66">
        <v>4</v>
      </c>
      <c r="B6" s="109">
        <v>41465</v>
      </c>
      <c r="C6" s="120" t="s">
        <v>97</v>
      </c>
      <c r="D6" s="66" t="s">
        <v>117</v>
      </c>
      <c r="E6" s="66" t="s">
        <v>118</v>
      </c>
      <c r="F6" s="66" t="s">
        <v>100</v>
      </c>
      <c r="G6" s="66" t="s">
        <v>100</v>
      </c>
      <c r="H6" s="66" t="s">
        <v>115</v>
      </c>
      <c r="I6" s="66" t="s">
        <v>115</v>
      </c>
      <c r="J6" s="66">
        <v>1</v>
      </c>
      <c r="K6" s="121">
        <v>25000</v>
      </c>
      <c r="L6" s="121">
        <v>25000</v>
      </c>
      <c r="M6" s="120" t="s">
        <v>116</v>
      </c>
      <c r="N6" s="66"/>
    </row>
    <row r="7" spans="1:14" ht="22.5">
      <c r="A7" s="71">
        <v>5</v>
      </c>
      <c r="B7" s="111">
        <v>41495</v>
      </c>
      <c r="C7" s="122" t="s">
        <v>101</v>
      </c>
      <c r="D7" s="71" t="s">
        <v>119</v>
      </c>
      <c r="E7" s="71" t="s">
        <v>118</v>
      </c>
      <c r="F7" s="71" t="s">
        <v>100</v>
      </c>
      <c r="G7" s="71" t="s">
        <v>100</v>
      </c>
      <c r="H7" s="71" t="s">
        <v>120</v>
      </c>
      <c r="I7" s="71" t="s">
        <v>121</v>
      </c>
      <c r="J7" s="71">
        <v>32</v>
      </c>
      <c r="K7" s="123">
        <v>10000</v>
      </c>
      <c r="L7" s="123">
        <v>320000</v>
      </c>
      <c r="M7" s="122" t="s">
        <v>122</v>
      </c>
      <c r="N7" s="71"/>
    </row>
    <row r="8" spans="1:14" ht="15">
      <c r="A8" s="66">
        <v>6</v>
      </c>
      <c r="B8" s="109">
        <v>41571</v>
      </c>
      <c r="C8" s="120" t="s">
        <v>97</v>
      </c>
      <c r="D8" s="66" t="s">
        <v>126</v>
      </c>
      <c r="E8" s="66" t="s">
        <v>99</v>
      </c>
      <c r="F8" s="66" t="s">
        <v>100</v>
      </c>
      <c r="G8" s="66"/>
      <c r="H8" s="66" t="s">
        <v>123</v>
      </c>
      <c r="I8" s="66" t="s">
        <v>123</v>
      </c>
      <c r="J8" s="66">
        <v>2</v>
      </c>
      <c r="K8" s="121">
        <v>5000</v>
      </c>
      <c r="L8" s="121">
        <v>10000</v>
      </c>
      <c r="M8" s="120" t="s">
        <v>114</v>
      </c>
      <c r="N8" s="66"/>
    </row>
    <row r="9" spans="1:14" ht="15">
      <c r="A9" s="71">
        <v>7</v>
      </c>
      <c r="B9" s="111">
        <v>41571</v>
      </c>
      <c r="C9" s="122" t="s">
        <v>97</v>
      </c>
      <c r="D9" s="66" t="s">
        <v>126</v>
      </c>
      <c r="E9" s="71" t="s">
        <v>99</v>
      </c>
      <c r="F9" s="71" t="s">
        <v>100</v>
      </c>
      <c r="G9" s="71"/>
      <c r="H9" s="71" t="s">
        <v>124</v>
      </c>
      <c r="I9" s="71" t="s">
        <v>124</v>
      </c>
      <c r="J9" s="71">
        <v>1</v>
      </c>
      <c r="K9" s="123">
        <v>12000</v>
      </c>
      <c r="L9" s="123">
        <v>12000</v>
      </c>
      <c r="M9" s="122" t="s">
        <v>125</v>
      </c>
      <c r="N9" s="71"/>
    </row>
    <row r="10" spans="1:14" ht="15">
      <c r="A10" s="98" t="s">
        <v>84</v>
      </c>
      <c r="B10" s="99"/>
      <c r="C10" s="99"/>
      <c r="D10" s="99"/>
      <c r="E10" s="99"/>
      <c r="F10" s="99"/>
      <c r="G10" s="99"/>
      <c r="H10" s="100"/>
      <c r="I10" s="106"/>
      <c r="J10" s="117">
        <v>40</v>
      </c>
      <c r="K10" s="106"/>
      <c r="L10" s="117">
        <v>537000</v>
      </c>
      <c r="M10" s="106"/>
      <c r="N10" s="106"/>
    </row>
  </sheetData>
  <mergeCells count="2">
    <mergeCell ref="A10:H10"/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J9" sqref="J9"/>
    </sheetView>
  </sheetViews>
  <sheetFormatPr defaultColWidth="9.140625" defaultRowHeight="15"/>
  <cols>
    <col min="2" max="2" width="14.421875" style="0" customWidth="1"/>
    <col min="3" max="3" width="27.421875" style="0" customWidth="1"/>
    <col min="4" max="4" width="14.57421875" style="0" customWidth="1"/>
    <col min="5" max="5" width="24.28125" style="0" customWidth="1"/>
    <col min="6" max="6" width="23.140625" style="0" customWidth="1"/>
  </cols>
  <sheetData>
    <row r="1" spans="1:6" ht="46.5" customHeight="1">
      <c r="A1" s="126" t="s">
        <v>129</v>
      </c>
      <c r="B1" s="127"/>
      <c r="C1" s="127"/>
      <c r="D1" s="127"/>
      <c r="E1" s="127"/>
      <c r="F1" s="127"/>
    </row>
    <row r="2" spans="1:6" ht="15">
      <c r="A2" s="106" t="s">
        <v>90</v>
      </c>
      <c r="B2" s="106" t="s">
        <v>130</v>
      </c>
      <c r="C2" s="106" t="s">
        <v>131</v>
      </c>
      <c r="D2" s="106" t="s">
        <v>96</v>
      </c>
      <c r="E2" s="106" t="s">
        <v>132</v>
      </c>
      <c r="F2" s="106" t="s">
        <v>110</v>
      </c>
    </row>
    <row r="3" spans="1:6" ht="22.5">
      <c r="A3" s="61">
        <v>1</v>
      </c>
      <c r="B3" s="107">
        <v>41409</v>
      </c>
      <c r="C3" s="61" t="s">
        <v>133</v>
      </c>
      <c r="D3" s="128">
        <v>27500</v>
      </c>
      <c r="E3" s="61" t="s">
        <v>134</v>
      </c>
      <c r="F3" s="61"/>
    </row>
    <row r="4" spans="1:6" ht="22.5">
      <c r="A4" s="66">
        <v>2</v>
      </c>
      <c r="B4" s="109">
        <v>41435</v>
      </c>
      <c r="C4" s="66" t="s">
        <v>133</v>
      </c>
      <c r="D4" s="129">
        <v>27500</v>
      </c>
      <c r="E4" s="66" t="s">
        <v>135</v>
      </c>
      <c r="F4" s="66"/>
    </row>
    <row r="5" spans="1:6" ht="22.5">
      <c r="A5" s="71">
        <v>3</v>
      </c>
      <c r="B5" s="111">
        <v>41465</v>
      </c>
      <c r="C5" s="71" t="s">
        <v>133</v>
      </c>
      <c r="D5" s="130">
        <v>27500</v>
      </c>
      <c r="E5" s="71" t="s">
        <v>136</v>
      </c>
      <c r="F5" s="71"/>
    </row>
    <row r="6" spans="1:6" ht="22.5">
      <c r="A6" s="66">
        <v>4</v>
      </c>
      <c r="B6" s="109">
        <v>41498</v>
      </c>
      <c r="C6" s="66" t="s">
        <v>133</v>
      </c>
      <c r="D6" s="129">
        <v>27500</v>
      </c>
      <c r="E6" s="66" t="s">
        <v>137</v>
      </c>
      <c r="F6" s="66"/>
    </row>
    <row r="7" spans="1:6" ht="22.5">
      <c r="A7" s="71">
        <v>5</v>
      </c>
      <c r="B7" s="111">
        <v>41527</v>
      </c>
      <c r="C7" s="71" t="s">
        <v>133</v>
      </c>
      <c r="D7" s="130">
        <v>27500</v>
      </c>
      <c r="E7" s="71" t="s">
        <v>138</v>
      </c>
      <c r="F7" s="71"/>
    </row>
    <row r="8" spans="1:6" ht="22.5">
      <c r="A8" s="66">
        <v>6</v>
      </c>
      <c r="B8" s="109">
        <v>41557</v>
      </c>
      <c r="C8" s="66" t="s">
        <v>133</v>
      </c>
      <c r="D8" s="129">
        <v>27500</v>
      </c>
      <c r="E8" s="66" t="s">
        <v>139</v>
      </c>
      <c r="F8" s="66"/>
    </row>
    <row r="9" spans="1:6" ht="22.5">
      <c r="A9" s="71">
        <v>7</v>
      </c>
      <c r="B9" s="111">
        <v>41568</v>
      </c>
      <c r="C9" s="71" t="s">
        <v>140</v>
      </c>
      <c r="D9" s="130">
        <v>144000</v>
      </c>
      <c r="E9" s="71" t="s">
        <v>141</v>
      </c>
      <c r="F9" s="71"/>
    </row>
    <row r="10" spans="1:6" ht="15">
      <c r="A10" s="66">
        <v>8</v>
      </c>
      <c r="B10" s="109">
        <v>41568</v>
      </c>
      <c r="C10" s="66" t="s">
        <v>140</v>
      </c>
      <c r="D10" s="129">
        <v>154000</v>
      </c>
      <c r="E10" s="66" t="s">
        <v>142</v>
      </c>
      <c r="F10" s="66"/>
    </row>
    <row r="11" spans="1:6" ht="15">
      <c r="A11" s="71">
        <v>9</v>
      </c>
      <c r="B11" s="111">
        <v>41568</v>
      </c>
      <c r="C11" s="71" t="s">
        <v>140</v>
      </c>
      <c r="D11" s="130">
        <v>350000</v>
      </c>
      <c r="E11" s="71" t="s">
        <v>143</v>
      </c>
      <c r="F11" s="71"/>
    </row>
    <row r="12" spans="1:6" ht="22.5">
      <c r="A12" s="66">
        <v>10</v>
      </c>
      <c r="B12" s="109">
        <v>41569</v>
      </c>
      <c r="C12" s="66" t="s">
        <v>140</v>
      </c>
      <c r="D12" s="129">
        <v>52000</v>
      </c>
      <c r="E12" s="66" t="s">
        <v>144</v>
      </c>
      <c r="F12" s="66"/>
    </row>
    <row r="13" spans="1:6" ht="15">
      <c r="A13" s="71">
        <v>11</v>
      </c>
      <c r="B13" s="111">
        <v>41570</v>
      </c>
      <c r="C13" s="71" t="s">
        <v>140</v>
      </c>
      <c r="D13" s="130">
        <v>23500</v>
      </c>
      <c r="E13" s="71" t="s">
        <v>145</v>
      </c>
      <c r="F13" s="71"/>
    </row>
    <row r="14" spans="1:6" ht="22.5">
      <c r="A14" s="66">
        <v>12</v>
      </c>
      <c r="B14" s="109">
        <v>41570</v>
      </c>
      <c r="C14" s="66" t="s">
        <v>140</v>
      </c>
      <c r="D14" s="129">
        <v>67000</v>
      </c>
      <c r="E14" s="66" t="s">
        <v>146</v>
      </c>
      <c r="F14" s="66"/>
    </row>
    <row r="15" spans="1:6" ht="22.5">
      <c r="A15" s="71">
        <v>13</v>
      </c>
      <c r="B15" s="111">
        <v>41571</v>
      </c>
      <c r="C15" s="71" t="s">
        <v>147</v>
      </c>
      <c r="D15" s="130">
        <v>36000</v>
      </c>
      <c r="E15" s="71" t="s">
        <v>148</v>
      </c>
      <c r="F15" s="71"/>
    </row>
    <row r="16" spans="1:6" ht="22.5">
      <c r="A16" s="66">
        <v>14</v>
      </c>
      <c r="B16" s="109">
        <v>41579</v>
      </c>
      <c r="C16" s="66" t="s">
        <v>147</v>
      </c>
      <c r="D16" s="129">
        <v>26000</v>
      </c>
      <c r="E16" s="66" t="s">
        <v>148</v>
      </c>
      <c r="F16" s="66"/>
    </row>
    <row r="17" spans="1:6" ht="22.5">
      <c r="A17" s="71">
        <v>15</v>
      </c>
      <c r="B17" s="111">
        <v>41589</v>
      </c>
      <c r="C17" s="71" t="s">
        <v>133</v>
      </c>
      <c r="D17" s="130">
        <v>17810</v>
      </c>
      <c r="E17" s="71" t="s">
        <v>149</v>
      </c>
      <c r="F17" s="71"/>
    </row>
    <row r="18" spans="1:6" ht="22.5">
      <c r="A18" s="66">
        <v>16</v>
      </c>
      <c r="B18" s="109">
        <v>41589</v>
      </c>
      <c r="C18" s="66" t="s">
        <v>133</v>
      </c>
      <c r="D18" s="129">
        <v>9690</v>
      </c>
      <c r="E18" s="66" t="s">
        <v>149</v>
      </c>
      <c r="F18" s="66"/>
    </row>
    <row r="19" spans="1:6" ht="33.75">
      <c r="A19" s="71">
        <v>17</v>
      </c>
      <c r="B19" s="111">
        <v>41603</v>
      </c>
      <c r="C19" s="71" t="s">
        <v>150</v>
      </c>
      <c r="D19" s="130">
        <v>564100</v>
      </c>
      <c r="E19" s="71" t="s">
        <v>151</v>
      </c>
      <c r="F19" s="71"/>
    </row>
    <row r="20" spans="1:6" ht="22.5">
      <c r="A20" s="66">
        <v>18</v>
      </c>
      <c r="B20" s="109">
        <v>41614</v>
      </c>
      <c r="C20" s="66" t="s">
        <v>152</v>
      </c>
      <c r="D20" s="129">
        <v>240000</v>
      </c>
      <c r="E20" s="66" t="s">
        <v>153</v>
      </c>
      <c r="F20" s="66"/>
    </row>
    <row r="21" spans="1:6" ht="22.5">
      <c r="A21" s="71">
        <v>19</v>
      </c>
      <c r="B21" s="111">
        <v>41618</v>
      </c>
      <c r="C21" s="71" t="s">
        <v>133</v>
      </c>
      <c r="D21" s="130">
        <v>27500</v>
      </c>
      <c r="E21" s="71" t="s">
        <v>154</v>
      </c>
      <c r="F21" s="71"/>
    </row>
    <row r="22" spans="1:6" ht="33.75">
      <c r="A22" s="66">
        <v>20</v>
      </c>
      <c r="B22" s="109">
        <v>41632</v>
      </c>
      <c r="C22" s="66" t="s">
        <v>150</v>
      </c>
      <c r="D22" s="129">
        <v>523510</v>
      </c>
      <c r="E22" s="66" t="s">
        <v>155</v>
      </c>
      <c r="F22" s="66"/>
    </row>
    <row r="23" spans="1:6" ht="22.5">
      <c r="A23" s="71">
        <v>21</v>
      </c>
      <c r="B23" s="111">
        <v>41638</v>
      </c>
      <c r="C23" s="71" t="s">
        <v>147</v>
      </c>
      <c r="D23" s="130">
        <v>90000</v>
      </c>
      <c r="E23" s="71" t="s">
        <v>148</v>
      </c>
      <c r="F23" s="71"/>
    </row>
    <row r="24" spans="1:6" ht="22.5">
      <c r="A24" s="66">
        <v>22</v>
      </c>
      <c r="B24" s="109">
        <v>41639</v>
      </c>
      <c r="C24" s="66" t="s">
        <v>156</v>
      </c>
      <c r="D24" s="129">
        <v>2435400</v>
      </c>
      <c r="E24" s="66" t="s">
        <v>157</v>
      </c>
      <c r="F24" s="66"/>
    </row>
    <row r="25" spans="1:6" ht="15">
      <c r="A25" s="98" t="s">
        <v>84</v>
      </c>
      <c r="B25" s="100"/>
      <c r="C25" s="106"/>
      <c r="D25" s="117">
        <v>4925510</v>
      </c>
      <c r="E25" s="106"/>
      <c r="F25" s="106"/>
    </row>
  </sheetData>
  <mergeCells count="2">
    <mergeCell ref="A1:F1"/>
    <mergeCell ref="A25:B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17" sqref="G17"/>
    </sheetView>
  </sheetViews>
  <sheetFormatPr defaultColWidth="9.140625" defaultRowHeight="15"/>
  <cols>
    <col min="2" max="2" width="13.7109375" style="0" customWidth="1"/>
    <col min="3" max="3" width="16.57421875" style="0" customWidth="1"/>
    <col min="4" max="4" width="20.28125" style="0" customWidth="1"/>
    <col min="5" max="5" width="11.7109375" style="0" customWidth="1"/>
    <col min="7" max="7" width="13.421875" style="0" customWidth="1"/>
    <col min="10" max="10" width="11.7109375" style="0" customWidth="1"/>
  </cols>
  <sheetData>
    <row r="1" spans="1:10" ht="67.5" customHeight="1">
      <c r="A1" s="126" t="s">
        <v>163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">
      <c r="A2" s="106" t="s">
        <v>90</v>
      </c>
      <c r="B2" s="106" t="s">
        <v>130</v>
      </c>
      <c r="C2" s="106" t="s">
        <v>131</v>
      </c>
      <c r="D2" s="106" t="s">
        <v>158</v>
      </c>
      <c r="E2" s="106" t="s">
        <v>106</v>
      </c>
      <c r="F2" s="106" t="s">
        <v>107</v>
      </c>
      <c r="G2" s="106" t="s">
        <v>96</v>
      </c>
      <c r="H2" s="106" t="s">
        <v>109</v>
      </c>
      <c r="I2" s="106" t="s">
        <v>110</v>
      </c>
      <c r="J2" s="106" t="s">
        <v>159</v>
      </c>
    </row>
    <row r="3" spans="1:10" ht="22.5">
      <c r="A3" s="61">
        <v>1</v>
      </c>
      <c r="B3" s="107">
        <v>41417</v>
      </c>
      <c r="C3" s="60" t="s">
        <v>111</v>
      </c>
      <c r="D3" s="118" t="s">
        <v>160</v>
      </c>
      <c r="E3" s="61" t="s">
        <v>111</v>
      </c>
      <c r="F3" s="61">
        <v>1</v>
      </c>
      <c r="G3" s="108">
        <v>30000</v>
      </c>
      <c r="H3" s="118" t="s">
        <v>112</v>
      </c>
      <c r="I3" s="60"/>
      <c r="J3" s="107">
        <v>41417</v>
      </c>
    </row>
    <row r="4" spans="1:10" ht="22.5">
      <c r="A4" s="66">
        <v>2</v>
      </c>
      <c r="B4" s="109">
        <v>41422</v>
      </c>
      <c r="C4" s="65" t="s">
        <v>113</v>
      </c>
      <c r="D4" s="120" t="s">
        <v>161</v>
      </c>
      <c r="E4" s="66" t="s">
        <v>113</v>
      </c>
      <c r="F4" s="66">
        <v>2</v>
      </c>
      <c r="G4" s="110">
        <v>120000</v>
      </c>
      <c r="H4" s="120" t="s">
        <v>114</v>
      </c>
      <c r="I4" s="65"/>
      <c r="J4" s="109">
        <v>41422</v>
      </c>
    </row>
    <row r="5" spans="1:10" ht="22.5">
      <c r="A5" s="71">
        <v>3</v>
      </c>
      <c r="B5" s="111">
        <v>41435</v>
      </c>
      <c r="C5" s="70" t="s">
        <v>115</v>
      </c>
      <c r="D5" s="122" t="s">
        <v>162</v>
      </c>
      <c r="E5" s="71" t="s">
        <v>115</v>
      </c>
      <c r="F5" s="71">
        <v>1</v>
      </c>
      <c r="G5" s="112">
        <v>20000</v>
      </c>
      <c r="H5" s="122" t="s">
        <v>116</v>
      </c>
      <c r="I5" s="70"/>
      <c r="J5" s="111">
        <v>41435</v>
      </c>
    </row>
    <row r="6" spans="1:10" ht="22.5">
      <c r="A6" s="66">
        <v>4</v>
      </c>
      <c r="B6" s="109">
        <v>41465</v>
      </c>
      <c r="C6" s="65" t="s">
        <v>115</v>
      </c>
      <c r="D6" s="120" t="s">
        <v>162</v>
      </c>
      <c r="E6" s="66" t="s">
        <v>115</v>
      </c>
      <c r="F6" s="66">
        <v>1</v>
      </c>
      <c r="G6" s="110">
        <v>25000</v>
      </c>
      <c r="H6" s="120" t="s">
        <v>116</v>
      </c>
      <c r="I6" s="65"/>
      <c r="J6" s="109">
        <v>41465</v>
      </c>
    </row>
    <row r="7" spans="1:10" ht="22.5">
      <c r="A7" s="71">
        <v>5</v>
      </c>
      <c r="B7" s="111">
        <v>41516</v>
      </c>
      <c r="C7" s="70" t="s">
        <v>120</v>
      </c>
      <c r="D7" s="122" t="s">
        <v>161</v>
      </c>
      <c r="E7" s="71" t="s">
        <v>121</v>
      </c>
      <c r="F7" s="71">
        <v>32</v>
      </c>
      <c r="G7" s="112">
        <v>320000</v>
      </c>
      <c r="H7" s="122" t="s">
        <v>122</v>
      </c>
      <c r="I7" s="70"/>
      <c r="J7" s="111">
        <v>41495</v>
      </c>
    </row>
    <row r="8" spans="1:10" ht="22.5">
      <c r="A8" s="66">
        <v>6</v>
      </c>
      <c r="B8" s="113">
        <v>41572</v>
      </c>
      <c r="C8" s="65" t="s">
        <v>124</v>
      </c>
      <c r="D8" s="120" t="s">
        <v>162</v>
      </c>
      <c r="E8" s="66" t="s">
        <v>124</v>
      </c>
      <c r="F8" s="66">
        <v>1</v>
      </c>
      <c r="G8" s="110">
        <v>12000</v>
      </c>
      <c r="H8" s="120" t="s">
        <v>125</v>
      </c>
      <c r="I8" s="65"/>
      <c r="J8" s="109">
        <v>41571</v>
      </c>
    </row>
    <row r="9" spans="1:10" ht="22.5">
      <c r="A9" s="71">
        <v>7</v>
      </c>
      <c r="B9" s="71"/>
      <c r="C9" s="70" t="s">
        <v>123</v>
      </c>
      <c r="D9" s="122" t="s">
        <v>162</v>
      </c>
      <c r="E9" s="71" t="s">
        <v>123</v>
      </c>
      <c r="F9" s="71">
        <v>2</v>
      </c>
      <c r="G9" s="112">
        <v>10000</v>
      </c>
      <c r="H9" s="122" t="s">
        <v>114</v>
      </c>
      <c r="I9" s="70"/>
      <c r="J9" s="111">
        <v>41571</v>
      </c>
    </row>
    <row r="10" spans="1:10" ht="15">
      <c r="A10" s="98" t="s">
        <v>84</v>
      </c>
      <c r="B10" s="100"/>
      <c r="C10" s="106"/>
      <c r="D10" s="106"/>
      <c r="E10" s="106"/>
      <c r="F10" s="117">
        <v>40</v>
      </c>
      <c r="G10" s="117">
        <v>537000</v>
      </c>
      <c r="H10" s="106"/>
      <c r="I10" s="106"/>
      <c r="J10" s="106"/>
    </row>
  </sheetData>
  <mergeCells count="2">
    <mergeCell ref="A10:B10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snoopy</cp:lastModifiedBy>
  <cp:lastPrinted>2011-07-20T01:05:59Z</cp:lastPrinted>
  <dcterms:created xsi:type="dcterms:W3CDTF">2011-07-20T01:04:26Z</dcterms:created>
  <dcterms:modified xsi:type="dcterms:W3CDTF">2014-03-11T05:41:18Z</dcterms:modified>
  <cp:category/>
  <cp:version/>
  <cp:contentType/>
  <cp:contentStatus/>
</cp:coreProperties>
</file>