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13815" windowHeight="7710" tabRatio="731" activeTab="1"/>
  </bookViews>
  <sheets>
    <sheet name="예산총칙" sheetId="5" r:id="rId1"/>
    <sheet name="2014년도  예산총괄표" sheetId="1" r:id="rId2"/>
    <sheet name="2014년세입내역" sheetId="2" r:id="rId3"/>
    <sheet name="2014년 세출내역" sheetId="3" r:id="rId4"/>
  </sheets>
  <definedNames/>
  <calcPr calcId="125725"/>
</workbook>
</file>

<file path=xl/sharedStrings.xml><?xml version="1.0" encoding="utf-8"?>
<sst xmlns="http://schemas.openxmlformats.org/spreadsheetml/2006/main" count="175" uniqueCount="160">
  <si>
    <t>2014년도 늘푸른요양원 예산 총괄표</t>
  </si>
  <si>
    <t xml:space="preserve">세       입    </t>
  </si>
  <si>
    <t>세       출</t>
  </si>
  <si>
    <t>관 별</t>
  </si>
  <si>
    <t>증감
(B-A)</t>
  </si>
  <si>
    <t>액수</t>
  </si>
  <si>
    <t>합    계</t>
  </si>
  <si>
    <t>입 소 자
부담금수입</t>
  </si>
  <si>
    <t>사 무 비</t>
  </si>
  <si>
    <t>사업수입</t>
  </si>
  <si>
    <t>재    산
조 성 비</t>
  </si>
  <si>
    <t>과 년 도
수    입</t>
  </si>
  <si>
    <t>사 업 비</t>
  </si>
  <si>
    <t>보 조 금
수    입</t>
  </si>
  <si>
    <t>전 출 금</t>
  </si>
  <si>
    <t>후원금
수    입</t>
  </si>
  <si>
    <t>과 년 도
지    출</t>
  </si>
  <si>
    <t>요   양
급여수입</t>
  </si>
  <si>
    <t>상 환 금</t>
  </si>
  <si>
    <t>차 입 금</t>
  </si>
  <si>
    <t>잡 지 출</t>
  </si>
  <si>
    <t>전 입 금</t>
  </si>
  <si>
    <t>예 비 비</t>
  </si>
  <si>
    <t>이 월 금</t>
  </si>
  <si>
    <t>적 립 금</t>
  </si>
  <si>
    <t>잡 수 입</t>
  </si>
  <si>
    <t>준 비 금</t>
  </si>
  <si>
    <t>2013년도
예산(A)</t>
  </si>
  <si>
    <t>2014년도
예산(B)</t>
  </si>
  <si>
    <t>과                  목</t>
  </si>
  <si>
    <t>증감(B-A)</t>
  </si>
  <si>
    <t>관</t>
  </si>
  <si>
    <t>항</t>
  </si>
  <si>
    <t>목</t>
  </si>
  <si>
    <t>합           계</t>
  </si>
  <si>
    <t xml:space="preserve">01.입소자부담금수입  </t>
  </si>
  <si>
    <t>11.입소비용수입</t>
  </si>
  <si>
    <t>111.입소비용수입</t>
  </si>
  <si>
    <t>112.본인부담금수입</t>
  </si>
  <si>
    <t>02.사업수입</t>
  </si>
  <si>
    <t>03.과년도수입</t>
  </si>
  <si>
    <t>04.보조금수입</t>
  </si>
  <si>
    <t>41.보조금수입</t>
  </si>
  <si>
    <t>411.경상보조금수입</t>
  </si>
  <si>
    <t>412.자본보조금수입</t>
  </si>
  <si>
    <t>413.기타보조금수입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</si>
  <si>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</si>
  <si>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05.후원금수입</t>
  </si>
  <si>
    <t>51.후원금 수입</t>
  </si>
  <si>
    <t>511. 지정후원금</t>
  </si>
  <si>
    <t>512. 비지정후원금</t>
  </si>
  <si>
    <t>06.요양급여수입</t>
  </si>
  <si>
    <t>61.요양급여수입</t>
  </si>
  <si>
    <t>611.장기요양급여수입</t>
  </si>
  <si>
    <t>07.차입금</t>
  </si>
  <si>
    <t>71.차입금</t>
  </si>
  <si>
    <t>711.금융기관차입금</t>
  </si>
  <si>
    <t>712.기타차입금</t>
  </si>
  <si>
    <t>08.전입금</t>
  </si>
  <si>
    <t>81.전입금</t>
  </si>
  <si>
    <t>811.법인전입금</t>
  </si>
  <si>
    <t>09.이월금</t>
  </si>
  <si>
    <t>91.이월금</t>
  </si>
  <si>
    <t>911.전년도이월금</t>
  </si>
  <si>
    <t>912.이월사업비</t>
  </si>
  <si>
    <t>10.잡수입</t>
  </si>
  <si>
    <t>101.잡수입</t>
  </si>
  <si>
    <t>1011.불용품매각대</t>
  </si>
  <si>
    <t>1012.기타예금이자수입</t>
  </si>
  <si>
    <t>1013.기타잡수입</t>
  </si>
  <si>
    <t> 2013년도 
예산(A)</t>
  </si>
  <si>
    <t xml:space="preserve">2014년도 
예산(B) </t>
  </si>
  <si>
    <t xml:space="preserve"> 2014년도  늘푸른요양원 세입내역</t>
  </si>
  <si>
    <t>합             계</t>
  </si>
  <si>
    <t xml:space="preserve">01.사무비  </t>
  </si>
  <si>
    <t>11.인건비</t>
  </si>
  <si>
    <t>111.급여</t>
  </si>
  <si>
    <t>112.상여금</t>
  </si>
  <si>
    <t>113.일용잡급</t>
  </si>
  <si>
    <t>114.제수당</t>
  </si>
  <si>
    <t>115.퇴직금및퇴직적금</t>
  </si>
  <si>
    <t>116.사회보험부담비용</t>
  </si>
  <si>
    <t>117.기타후생경비</t>
  </si>
  <si>
    <t>12.업무추진비</t>
  </si>
  <si>
    <t>121.기관운영비</t>
  </si>
  <si>
    <t>122.직책보조비</t>
  </si>
  <si>
    <t>123.회의비</t>
  </si>
  <si>
    <t>13.운영비</t>
  </si>
  <si>
    <t>131.여비</t>
  </si>
  <si>
    <t>132.수용비 및 수수료</t>
  </si>
  <si>
    <t>133.공공요금</t>
  </si>
  <si>
    <t>134.제세공과금</t>
  </si>
  <si>
    <t>135.차량비</t>
  </si>
  <si>
    <t>136.기타운영비</t>
  </si>
  <si>
    <t>02.재산조성비</t>
  </si>
  <si>
    <t>21.시설비</t>
  </si>
  <si>
    <t>211.시설비</t>
  </si>
  <si>
    <t>212.자산취득비</t>
  </si>
  <si>
    <t>213.시설장비유지비</t>
  </si>
  <si>
    <t>214.시설장비
      유지적립금</t>
  </si>
  <si>
    <t>03.사업비</t>
  </si>
  <si>
    <t>  </t>
  </si>
  <si>
    <t>31.운영비</t>
  </si>
  <si>
    <t>311.생계비</t>
  </si>
  <si>
    <t>312.수용기관경비</t>
  </si>
  <si>
    <t>313.피복비</t>
  </si>
  <si>
    <t>314.의료비</t>
  </si>
  <si>
    <t>315.장의비</t>
  </si>
  <si>
    <t>316.직업재활비</t>
  </si>
  <si>
    <t>317.특별위로금</t>
  </si>
  <si>
    <t>318.특별급식비</t>
  </si>
  <si>
    <t>319.연료비</t>
  </si>
  <si>
    <t>04.전출금</t>
  </si>
  <si>
    <t>41.전출금</t>
  </si>
  <si>
    <t>411.법인회계전출금</t>
  </si>
  <si>
    <t>05.과년도지출</t>
  </si>
  <si>
    <t>51.과년도지출</t>
  </si>
  <si>
    <t>511.과년도지출</t>
  </si>
  <si>
    <t>06.상환금</t>
  </si>
  <si>
    <t>61.부채상환금</t>
  </si>
  <si>
    <t>611.원금상환금</t>
  </si>
  <si>
    <t>612.이자지불금</t>
  </si>
  <si>
    <t>613.가지급 
    원금상환적립금</t>
  </si>
  <si>
    <t>07.잡지출</t>
  </si>
  <si>
    <t>71.잡지출</t>
  </si>
  <si>
    <t>711.잡지출</t>
  </si>
  <si>
    <t>08.예비비</t>
  </si>
  <si>
    <t>81.예비비</t>
  </si>
  <si>
    <t>811.예비비</t>
  </si>
  <si>
    <t>09.적립금</t>
  </si>
  <si>
    <t>91.운영충당적립금</t>
  </si>
  <si>
    <t>911.운영충당적립금</t>
  </si>
  <si>
    <t>10.준비금</t>
  </si>
  <si>
    <t>101.환경개선준비금</t>
  </si>
  <si>
    <t>1011.시설환경
     개선준비금</t>
  </si>
  <si>
    <r>
      <t xml:space="preserve"> 세출내역     </t>
    </r>
    <r>
      <rPr>
        <sz val="11"/>
        <color indexed="8"/>
        <rFont val="굴림체"/>
        <family val="3"/>
      </rPr>
      <t xml:space="preserve">    </t>
    </r>
    <r>
      <rPr>
        <b/>
        <sz val="11"/>
        <color indexed="8"/>
        <rFont val="굴림체"/>
        <family val="3"/>
      </rPr>
      <t xml:space="preserve">                                                                                 </t>
    </r>
    <r>
      <rPr>
        <sz val="11"/>
        <color indexed="8"/>
        <rFont val="굴림체"/>
        <family val="3"/>
      </rPr>
      <t>(단위: 원)</t>
    </r>
  </si>
  <si>
    <t>세입내역</t>
  </si>
  <si>
    <t xml:space="preserve"> 2014년도  늘푸른요양원 세출내역</t>
  </si>
  <si>
    <t>적립금</t>
  </si>
  <si>
    <t>세입 세출총괄표</t>
  </si>
  <si>
    <r>
      <t>1. 세입</t>
    </r>
    <r>
      <rPr>
        <sz val="12"/>
        <color indexed="8"/>
        <rFont val="MingLiU"/>
        <family val="3"/>
      </rPr>
      <t>‧</t>
    </r>
    <r>
      <rPr>
        <sz val="12"/>
        <color indexed="8"/>
        <rFont val="HY견고딕"/>
        <family val="1"/>
      </rPr>
      <t xml:space="preserve">세출의 주요 재원은 다음과 같다.                                                                                                                            </t>
    </r>
  </si>
  <si>
    <t xml:space="preserve"> ■</t>
  </si>
  <si>
    <t>세입의 주요 재원은 다음과 같다.</t>
  </si>
  <si>
    <t>입소자 부담금수입</t>
  </si>
  <si>
    <t>보조금</t>
  </si>
  <si>
    <t>요양급여수입</t>
  </si>
  <si>
    <t>전입금</t>
  </si>
  <si>
    <t xml:space="preserve"> ■</t>
  </si>
  <si>
    <t>세출의 내용은 다음과 같다.</t>
  </si>
  <si>
    <t>사무비</t>
  </si>
  <si>
    <t>재산조성비</t>
  </si>
  <si>
    <t>사업비</t>
  </si>
  <si>
    <t>잡지출</t>
  </si>
  <si>
    <t>예비비</t>
  </si>
  <si>
    <t>준비금</t>
  </si>
  <si>
    <t xml:space="preserve">2. 예산전용이 긴박할 경우 시설의 장이 우선 집행하고 이사회의 결의를 얻도록 한다.                                                                                                                            </t>
  </si>
  <si>
    <t xml:space="preserve">3. 이하 재무회계 규칙에 준용한다.                                                                                                                    </t>
  </si>
  <si>
    <t xml:space="preserve"> 2014년도 늘푸른요양원 예산총칙</t>
  </si>
  <si>
    <t xml:space="preserve">  늘푸른요양원의 2014년도   </t>
  </si>
  <si>
    <r>
      <t xml:space="preserve">  총 세입액은 373,176,000원이며, 총 세출액은 373,176,000원이다.           </t>
    </r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</si>
</sst>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0."/>
    <numFmt numFmtId="177" formatCode="#,##0_);[Red]\(#,##0\)"/>
    <numFmt numFmtId="178" formatCode="#,##0_ "/>
    <numFmt numFmtId="179" formatCode="#,##0;[Red]#,##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sz val="10"/>
      <color theme="1"/>
      <name val="굴림체"/>
      <family val="3"/>
    </font>
    <font>
      <b/>
      <sz val="18"/>
      <name val="돋움"/>
      <family val="3"/>
    </font>
    <font>
      <sz val="8"/>
      <name val="돋움"/>
      <family val="3"/>
    </font>
    <font>
      <b/>
      <sz val="11"/>
      <color indexed="8"/>
      <name val="굴림체"/>
      <family val="3"/>
    </font>
    <font>
      <sz val="11"/>
      <color indexed="8"/>
      <name val="굴림체"/>
      <family val="3"/>
    </font>
    <font>
      <b/>
      <sz val="11"/>
      <name val="돋움"/>
      <family val="3"/>
    </font>
    <font>
      <sz val="10"/>
      <color indexed="8"/>
      <name val="굴림체"/>
      <family val="3"/>
    </font>
    <font>
      <sz val="14"/>
      <name val="굴림체"/>
      <family val="3"/>
    </font>
    <font>
      <sz val="14"/>
      <color indexed="8"/>
      <name val="굴림체"/>
      <family val="3"/>
    </font>
    <font>
      <sz val="12"/>
      <name val="돋움"/>
      <family val="3"/>
    </font>
    <font>
      <sz val="12"/>
      <color indexed="8"/>
      <name val="굴림체"/>
      <family val="3"/>
    </font>
    <font>
      <b/>
      <sz val="10"/>
      <color indexed="8"/>
      <name val="굴림체"/>
      <family val="3"/>
    </font>
    <font>
      <sz val="12"/>
      <color theme="1"/>
      <name val="돋움"/>
      <family val="3"/>
    </font>
    <font>
      <b/>
      <sz val="18"/>
      <color theme="1"/>
      <name val="돋움"/>
      <family val="3"/>
    </font>
    <font>
      <sz val="9"/>
      <color indexed="8"/>
      <name val="굴림체"/>
      <family val="3"/>
    </font>
    <font>
      <b/>
      <sz val="18"/>
      <name val="돋움체"/>
      <family val="3"/>
    </font>
    <font>
      <sz val="13"/>
      <color indexed="8"/>
      <name val="HY견고딕"/>
      <family val="1"/>
    </font>
    <font>
      <sz val="13"/>
      <name val="HY견고딕"/>
      <family val="1"/>
    </font>
    <font>
      <sz val="12"/>
      <name val="굴림체"/>
      <family val="3"/>
    </font>
    <font>
      <sz val="12"/>
      <color indexed="8"/>
      <name val="HY견고딕"/>
      <family val="1"/>
    </font>
    <font>
      <sz val="12"/>
      <color indexed="8"/>
      <name val="MingLiU"/>
      <family val="3"/>
    </font>
    <font>
      <sz val="12"/>
      <name val="HY견고딕"/>
      <family val="1"/>
    </font>
    <font>
      <sz val="11"/>
      <name val="HY견고딕"/>
      <family val="1"/>
    </font>
    <font>
      <sz val="12"/>
      <color indexed="8"/>
      <name val="굴림"/>
      <family val="3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  <xf numFmtId="41" fontId="3" fillId="0" borderId="0" applyFont="0" applyFill="0" applyBorder="0" applyProtection="0">
      <alignment/>
    </xf>
    <xf numFmtId="41" fontId="0" fillId="0" borderId="0" applyFont="0" applyFill="0" applyBorder="0" applyProtection="0">
      <alignment/>
    </xf>
  </cellStyleXfs>
  <cellXfs count="244">
    <xf numFmtId="0" fontId="0" fillId="0" borderId="0" xfId="0" applyAlignment="1">
      <alignment vertical="center"/>
    </xf>
    <xf numFmtId="177" fontId="4" fillId="0" borderId="1" xfId="20" applyNumberFormat="1" applyFont="1" applyBorder="1" applyAlignment="1">
      <alignment horizontal="right" vertical="center"/>
      <protection/>
    </xf>
    <xf numFmtId="177" fontId="4" fillId="0" borderId="1" xfId="20" applyNumberFormat="1" applyFont="1" applyBorder="1" applyAlignment="1">
      <alignment vertical="center"/>
      <protection/>
    </xf>
    <xf numFmtId="0" fontId="4" fillId="0" borderId="1" xfId="20" applyFont="1" applyBorder="1" applyAlignment="1">
      <alignment horizontal="center" vertical="center"/>
      <protection/>
    </xf>
    <xf numFmtId="177" fontId="4" fillId="0" borderId="1" xfId="20" applyNumberFormat="1" applyFont="1" applyBorder="1" applyAlignment="1">
      <alignment horizontal="center" vertical="center"/>
      <protection/>
    </xf>
    <xf numFmtId="177" fontId="4" fillId="0" borderId="2" xfId="20" applyNumberFormat="1" applyFont="1" applyBorder="1" applyAlignment="1">
      <alignment horizontal="right" vertical="center"/>
      <protection/>
    </xf>
    <xf numFmtId="177" fontId="4" fillId="0" borderId="2" xfId="20" applyNumberFormat="1" applyFont="1" applyBorder="1" applyAlignment="1">
      <alignment vertical="center"/>
      <protection/>
    </xf>
    <xf numFmtId="177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177" fontId="4" fillId="0" borderId="2" xfId="20" applyNumberFormat="1" applyFont="1" applyBorder="1" applyAlignment="1">
      <alignment horizontal="center" vertical="center"/>
      <protection/>
    </xf>
    <xf numFmtId="0" fontId="4" fillId="0" borderId="3" xfId="20" applyNumberFormat="1" applyFont="1" applyBorder="1" applyAlignment="1">
      <alignment horizontal="center" vertical="center"/>
      <protection/>
    </xf>
    <xf numFmtId="0" fontId="4" fillId="0" borderId="4" xfId="20" applyNumberFormat="1" applyFont="1" applyBorder="1" applyAlignment="1">
      <alignment horizontal="center" vertical="center"/>
      <protection/>
    </xf>
    <xf numFmtId="0" fontId="4" fillId="0" borderId="5" xfId="20" applyNumberFormat="1" applyFont="1" applyBorder="1" applyAlignment="1">
      <alignment horizontal="center" vertical="center"/>
      <protection/>
    </xf>
    <xf numFmtId="177" fontId="4" fillId="0" borderId="1" xfId="20" applyNumberFormat="1" applyFont="1" applyFill="1" applyBorder="1" applyAlignment="1">
      <alignment horizontal="right" vertical="center"/>
      <protection/>
    </xf>
    <xf numFmtId="177" fontId="4" fillId="0" borderId="1" xfId="20" applyNumberFormat="1" applyFont="1" applyFill="1" applyBorder="1" applyAlignment="1">
      <alignment vertical="center"/>
      <protection/>
    </xf>
    <xf numFmtId="177" fontId="5" fillId="2" borderId="1" xfId="20" applyNumberFormat="1" applyFont="1" applyFill="1" applyBorder="1" applyAlignment="1">
      <alignment horizontal="right" vertical="center"/>
      <protection/>
    </xf>
    <xf numFmtId="177" fontId="5" fillId="2" borderId="1" xfId="20" applyNumberFormat="1" applyFont="1" applyFill="1" applyBorder="1" applyAlignment="1">
      <alignment vertical="center"/>
      <protection/>
    </xf>
    <xf numFmtId="177" fontId="5" fillId="2" borderId="1" xfId="21" applyNumberFormat="1" applyFont="1" applyFill="1" applyBorder="1" applyAlignment="1">
      <alignment horizontal="right" vertical="center"/>
    </xf>
    <xf numFmtId="177" fontId="4" fillId="0" borderId="1" xfId="20" applyNumberFormat="1" applyFont="1" applyBorder="1" applyAlignment="1">
      <alignment horizontal="center" vertical="center" wrapText="1"/>
      <protection/>
    </xf>
    <xf numFmtId="177" fontId="6" fillId="0" borderId="1" xfId="20" applyNumberFormat="1" applyFont="1" applyBorder="1" applyAlignment="1">
      <alignment horizontal="right" vertical="center"/>
      <protection/>
    </xf>
    <xf numFmtId="177" fontId="4" fillId="0" borderId="1" xfId="20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177" fontId="5" fillId="2" borderId="6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177" fontId="5" fillId="3" borderId="7" xfId="0" applyNumberFormat="1" applyFont="1" applyFill="1" applyBorder="1" applyAlignment="1">
      <alignment horizontal="right" vertical="center" wrapText="1"/>
    </xf>
    <xf numFmtId="177" fontId="4" fillId="0" borderId="7" xfId="0" applyNumberFormat="1" applyFont="1" applyFill="1" applyBorder="1" applyAlignment="1">
      <alignment horizontal="right" vertical="center" wrapText="1"/>
    </xf>
    <xf numFmtId="177" fontId="12" fillId="0" borderId="7" xfId="0" applyNumberFormat="1" applyFont="1" applyFill="1" applyBorder="1" applyAlignment="1">
      <alignment horizontal="right" vertical="center" wrapText="1"/>
    </xf>
    <xf numFmtId="0" fontId="12" fillId="0" borderId="7" xfId="0" applyFont="1" applyBorder="1" applyAlignment="1">
      <alignment horizontal="justify" vertical="center" wrapText="1"/>
    </xf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vertical="center"/>
    </xf>
    <xf numFmtId="177" fontId="17" fillId="3" borderId="7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12" fillId="0" borderId="6" xfId="0" applyFont="1" applyBorder="1" applyAlignment="1">
      <alignment horizontal="justify" vertical="center" wrapText="1"/>
    </xf>
    <xf numFmtId="3" fontId="11" fillId="0" borderId="0" xfId="0" applyNumberFormat="1" applyFont="1" applyBorder="1" applyAlignment="1">
      <alignment vertical="center"/>
    </xf>
    <xf numFmtId="0" fontId="12" fillId="0" borderId="8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2" fillId="0" borderId="9" xfId="0" applyFont="1" applyBorder="1" applyAlignment="1">
      <alignment horizontal="justify" vertical="center" wrapText="1"/>
    </xf>
    <xf numFmtId="177" fontId="5" fillId="0" borderId="1" xfId="20" applyNumberFormat="1" applyFont="1" applyBorder="1" applyAlignment="1">
      <alignment horizontal="right" vertical="center"/>
      <protection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177" fontId="17" fillId="2" borderId="6" xfId="0" applyNumberFormat="1" applyFont="1" applyFill="1" applyBorder="1" applyAlignment="1">
      <alignment horizontal="right" vertical="center" wrapText="1"/>
    </xf>
    <xf numFmtId="177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1" fontId="4" fillId="0" borderId="7" xfId="21" applyFont="1" applyFill="1" applyBorder="1" applyAlignment="1">
      <alignment horizontal="right" vertical="center" wrapText="1"/>
    </xf>
    <xf numFmtId="41" fontId="12" fillId="0" borderId="7" xfId="21" applyFont="1" applyFill="1" applyBorder="1" applyAlignment="1">
      <alignment horizontal="right" vertical="center" wrapText="1"/>
    </xf>
    <xf numFmtId="9" fontId="12" fillId="0" borderId="0" xfId="0" applyNumberFormat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7" fontId="4" fillId="0" borderId="7" xfId="21" applyNumberFormat="1" applyFont="1" applyFill="1" applyBorder="1" applyAlignment="1">
      <alignment horizontal="right" vertical="center" wrapText="1"/>
    </xf>
    <xf numFmtId="177" fontId="12" fillId="0" borderId="7" xfId="21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4" fillId="0" borderId="9" xfId="21" applyNumberFormat="1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vertical="center" wrapText="1"/>
    </xf>
    <xf numFmtId="41" fontId="4" fillId="0" borderId="9" xfId="21" applyFont="1" applyFill="1" applyBorder="1" applyAlignment="1">
      <alignment horizontal="right" vertical="center" wrapText="1"/>
    </xf>
    <xf numFmtId="41" fontId="12" fillId="0" borderId="9" xfId="21" applyFont="1" applyFill="1" applyBorder="1" applyAlignment="1">
      <alignment horizontal="righ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justify" vertical="center" wrapText="1"/>
    </xf>
    <xf numFmtId="41" fontId="4" fillId="0" borderId="10" xfId="21" applyFont="1" applyFill="1" applyBorder="1" applyAlignment="1">
      <alignment horizontal="right" vertical="center" wrapText="1"/>
    </xf>
    <xf numFmtId="41" fontId="12" fillId="0" borderId="10" xfId="21" applyFont="1" applyFill="1" applyBorder="1" applyAlignment="1">
      <alignment horizontal="right" vertical="center" wrapText="1"/>
    </xf>
    <xf numFmtId="177" fontId="5" fillId="3" borderId="11" xfId="0" applyNumberFormat="1" applyFont="1" applyFill="1" applyBorder="1" applyAlignment="1">
      <alignment horizontal="right" vertical="center" wrapText="1"/>
    </xf>
    <xf numFmtId="177" fontId="17" fillId="3" borderId="11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177" fontId="4" fillId="0" borderId="6" xfId="0" applyNumberFormat="1" applyFont="1" applyFill="1" applyBorder="1" applyAlignment="1">
      <alignment horizontal="right" vertical="center" wrapText="1"/>
    </xf>
    <xf numFmtId="177" fontId="5" fillId="3" borderId="6" xfId="0" applyNumberFormat="1" applyFont="1" applyFill="1" applyBorder="1" applyAlignment="1">
      <alignment horizontal="right" vertical="center" wrapText="1"/>
    </xf>
    <xf numFmtId="177" fontId="17" fillId="3" borderId="6" xfId="0" applyNumberFormat="1" applyFont="1" applyFill="1" applyBorder="1" applyAlignment="1">
      <alignment horizontal="right" vertical="center" wrapText="1"/>
    </xf>
    <xf numFmtId="0" fontId="12" fillId="0" borderId="9" xfId="0" applyFont="1" applyBorder="1" applyAlignment="1">
      <alignment vertical="center" wrapText="1"/>
    </xf>
    <xf numFmtId="178" fontId="4" fillId="0" borderId="9" xfId="21" applyNumberFormat="1" applyFont="1" applyFill="1" applyBorder="1" applyAlignment="1">
      <alignment horizontal="right" vertical="center" wrapText="1"/>
    </xf>
    <xf numFmtId="178" fontId="12" fillId="0" borderId="9" xfId="21" applyNumberFormat="1" applyFont="1" applyFill="1" applyBorder="1" applyAlignment="1">
      <alignment horizontal="right" vertical="center" wrapText="1"/>
    </xf>
    <xf numFmtId="41" fontId="4" fillId="0" borderId="9" xfId="21" applyNumberFormat="1" applyFont="1" applyFill="1" applyBorder="1" applyAlignment="1">
      <alignment horizontal="right" vertical="center" wrapText="1"/>
    </xf>
    <xf numFmtId="179" fontId="12" fillId="0" borderId="9" xfId="21" applyNumberFormat="1" applyFont="1" applyFill="1" applyBorder="1" applyAlignment="1">
      <alignment horizontal="right" vertical="center" wrapText="1"/>
    </xf>
    <xf numFmtId="177" fontId="4" fillId="0" borderId="9" xfId="0" applyNumberFormat="1" applyFont="1" applyFill="1" applyBorder="1" applyAlignment="1">
      <alignment horizontal="right" vertical="center" wrapText="1"/>
    </xf>
    <xf numFmtId="177" fontId="12" fillId="0" borderId="9" xfId="0" applyNumberFormat="1" applyFont="1" applyFill="1" applyBorder="1" applyAlignment="1">
      <alignment horizontal="right" vertical="center" wrapText="1"/>
    </xf>
    <xf numFmtId="177" fontId="12" fillId="0" borderId="6" xfId="0" applyNumberFormat="1" applyFont="1" applyFill="1" applyBorder="1" applyAlignment="1">
      <alignment horizontal="right" vertical="center" wrapText="1"/>
    </xf>
    <xf numFmtId="0" fontId="12" fillId="0" borderId="12" xfId="0" applyFont="1" applyBorder="1" applyAlignment="1">
      <alignment horizontal="justify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177" fontId="12" fillId="0" borderId="10" xfId="0" applyNumberFormat="1" applyFont="1" applyFill="1" applyBorder="1" applyAlignment="1">
      <alignment horizontal="right" vertical="center" wrapText="1"/>
    </xf>
    <xf numFmtId="0" fontId="17" fillId="0" borderId="13" xfId="0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41" fontId="4" fillId="0" borderId="9" xfId="22" applyFont="1" applyFill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justify" vertical="center"/>
    </xf>
    <xf numFmtId="0" fontId="27" fillId="0" borderId="0" xfId="0" applyFont="1" applyBorder="1" applyAlignment="1">
      <alignment vertical="center"/>
    </xf>
    <xf numFmtId="0" fontId="29" fillId="0" borderId="0" xfId="0" applyFont="1" applyBorder="1" applyAlignment="1">
      <alignment horizontal="justify" vertical="center"/>
    </xf>
    <xf numFmtId="0" fontId="1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15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177" fontId="12" fillId="4" borderId="7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justify" vertical="center"/>
    </xf>
    <xf numFmtId="0" fontId="2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2" borderId="3" xfId="20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177" fontId="5" fillId="2" borderId="4" xfId="20" applyNumberFormat="1" applyFont="1" applyFill="1" applyBorder="1" applyAlignment="1">
      <alignment horizontal="center" vertical="center"/>
      <protection/>
    </xf>
    <xf numFmtId="177" fontId="5" fillId="2" borderId="1" xfId="20" applyNumberFormat="1" applyFont="1" applyFill="1" applyBorder="1" applyAlignment="1">
      <alignment horizontal="center" vertical="center"/>
      <protection/>
    </xf>
    <xf numFmtId="177" fontId="4" fillId="0" borderId="1" xfId="20" applyNumberFormat="1" applyFont="1" applyBorder="1" applyAlignment="1">
      <alignment horizontal="center" vertical="center" wrapText="1"/>
      <protection/>
    </xf>
    <xf numFmtId="176" fontId="4" fillId="0" borderId="14" xfId="20" applyNumberFormat="1" applyFont="1" applyBorder="1" applyAlignment="1">
      <alignment horizontal="center" vertical="center"/>
      <protection/>
    </xf>
    <xf numFmtId="176" fontId="4" fillId="0" borderId="15" xfId="20" applyNumberFormat="1" applyFont="1" applyBorder="1" applyAlignment="1">
      <alignment horizontal="center" vertical="center"/>
      <protection/>
    </xf>
    <xf numFmtId="177" fontId="4" fillId="0" borderId="16" xfId="20" applyNumberFormat="1" applyFont="1" applyBorder="1" applyAlignment="1">
      <alignment horizontal="center" vertical="center"/>
      <protection/>
    </xf>
    <xf numFmtId="177" fontId="4" fillId="0" borderId="17" xfId="20" applyNumberFormat="1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177" fontId="4" fillId="0" borderId="4" xfId="20" applyNumberFormat="1" applyFont="1" applyBorder="1" applyAlignment="1">
      <alignment horizontal="center" vertical="center"/>
      <protection/>
    </xf>
    <xf numFmtId="177" fontId="4" fillId="0" borderId="1" xfId="20" applyNumberFormat="1" applyFont="1" applyBorder="1" applyAlignment="1">
      <alignment horizontal="center" vertical="center"/>
      <protection/>
    </xf>
    <xf numFmtId="41" fontId="12" fillId="0" borderId="9" xfId="21" applyFont="1" applyFill="1" applyBorder="1" applyAlignment="1">
      <alignment horizontal="right" vertical="center" wrapText="1"/>
    </xf>
    <xf numFmtId="41" fontId="12" fillId="0" borderId="12" xfId="21" applyFont="1" applyFill="1" applyBorder="1" applyAlignment="1">
      <alignment horizontal="right" vertical="center" wrapText="1"/>
    </xf>
    <xf numFmtId="177" fontId="12" fillId="0" borderId="18" xfId="0" applyNumberFormat="1" applyFont="1" applyBorder="1" applyAlignment="1">
      <alignment horizontal="center" vertical="center"/>
    </xf>
    <xf numFmtId="177" fontId="12" fillId="0" borderId="19" xfId="0" applyNumberFormat="1" applyFont="1" applyBorder="1" applyAlignment="1">
      <alignment horizontal="center" vertical="center"/>
    </xf>
    <xf numFmtId="177" fontId="12" fillId="0" borderId="20" xfId="0" applyNumberFormat="1" applyFont="1" applyBorder="1" applyAlignment="1">
      <alignment horizontal="center" vertical="center"/>
    </xf>
    <xf numFmtId="177" fontId="12" fillId="0" borderId="21" xfId="0" applyNumberFormat="1" applyFont="1" applyBorder="1" applyAlignment="1">
      <alignment horizontal="center" vertical="center"/>
    </xf>
    <xf numFmtId="177" fontId="17" fillId="3" borderId="22" xfId="0" applyNumberFormat="1" applyFont="1" applyFill="1" applyBorder="1" applyAlignment="1">
      <alignment horizontal="center" vertical="center"/>
    </xf>
    <xf numFmtId="177" fontId="17" fillId="3" borderId="23" xfId="0" applyNumberFormat="1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justify" vertical="center" wrapText="1"/>
    </xf>
    <xf numFmtId="0" fontId="17" fillId="3" borderId="7" xfId="0" applyFont="1" applyFill="1" applyBorder="1" applyAlignment="1">
      <alignment horizontal="justify" vertical="center" wrapText="1"/>
    </xf>
    <xf numFmtId="0" fontId="0" fillId="3" borderId="23" xfId="0" applyFill="1" applyBorder="1" applyAlignment="1">
      <alignment horizontal="center" vertical="center"/>
    </xf>
    <xf numFmtId="0" fontId="12" fillId="0" borderId="24" xfId="0" applyFont="1" applyBorder="1" applyAlignment="1">
      <alignment horizontal="justify" vertical="center" wrapText="1"/>
    </xf>
    <xf numFmtId="0" fontId="12" fillId="0" borderId="25" xfId="0" applyFont="1" applyBorder="1" applyAlignment="1">
      <alignment horizontal="justify" vertical="center" wrapText="1"/>
    </xf>
    <xf numFmtId="0" fontId="12" fillId="0" borderId="26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177" fontId="12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0" borderId="6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1" fontId="4" fillId="0" borderId="9" xfId="21" applyFont="1" applyFill="1" applyBorder="1" applyAlignment="1">
      <alignment horizontal="right" vertical="center" wrapText="1"/>
    </xf>
    <xf numFmtId="41" fontId="4" fillId="0" borderId="12" xfId="21" applyFont="1" applyFill="1" applyBorder="1" applyAlignment="1">
      <alignment horizontal="right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177" fontId="12" fillId="0" borderId="23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77" fontId="17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7" fillId="3" borderId="28" xfId="0" applyFont="1" applyFill="1" applyBorder="1" applyAlignment="1">
      <alignment horizontal="justify" vertical="center" wrapText="1"/>
    </xf>
    <xf numFmtId="0" fontId="17" fillId="3" borderId="29" xfId="0" applyFont="1" applyFill="1" applyBorder="1" applyAlignment="1">
      <alignment horizontal="justify" vertical="center" wrapText="1"/>
    </xf>
    <xf numFmtId="0" fontId="17" fillId="3" borderId="23" xfId="0" applyFont="1" applyFill="1" applyBorder="1" applyAlignment="1">
      <alignment horizontal="justify" vertical="center" wrapText="1"/>
    </xf>
    <xf numFmtId="0" fontId="10" fillId="0" borderId="30" xfId="0" applyFont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77" fontId="17" fillId="2" borderId="31" xfId="0" applyNumberFormat="1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 wrapText="1"/>
    </xf>
    <xf numFmtId="177" fontId="13" fillId="0" borderId="30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justify" vertical="center" wrapText="1"/>
    </xf>
    <xf numFmtId="0" fontId="17" fillId="3" borderId="6" xfId="0" applyFont="1" applyFill="1" applyBorder="1" applyAlignment="1">
      <alignment horizontal="justify" vertical="center" wrapText="1"/>
    </xf>
    <xf numFmtId="177" fontId="17" fillId="3" borderId="34" xfId="0" applyNumberFormat="1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177" fontId="12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0" borderId="2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177" fontId="12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7" fillId="3" borderId="38" xfId="0" applyFont="1" applyFill="1" applyBorder="1" applyAlignment="1">
      <alignment horizontal="justify" vertical="center" wrapText="1"/>
    </xf>
    <xf numFmtId="0" fontId="17" fillId="3" borderId="11" xfId="0" applyFont="1" applyFill="1" applyBorder="1" applyAlignment="1">
      <alignment horizontal="justify" vertical="center" wrapText="1"/>
    </xf>
    <xf numFmtId="177" fontId="17" fillId="3" borderId="31" xfId="0" applyNumberFormat="1" applyFont="1" applyFill="1" applyBorder="1" applyAlignment="1">
      <alignment horizontal="center" vertical="center"/>
    </xf>
    <xf numFmtId="177" fontId="0" fillId="3" borderId="32" xfId="0" applyNumberFormat="1" applyFill="1" applyBorder="1" applyAlignment="1">
      <alignment horizontal="center" vertical="center"/>
    </xf>
    <xf numFmtId="178" fontId="12" fillId="0" borderId="22" xfId="21" applyNumberFormat="1" applyFont="1" applyBorder="1" applyAlignment="1">
      <alignment horizontal="center" vertical="center"/>
    </xf>
    <xf numFmtId="178" fontId="12" fillId="0" borderId="23" xfId="21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17" fillId="3" borderId="39" xfId="0" applyNumberFormat="1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0" borderId="33" xfId="0" applyBorder="1" applyAlignment="1">
      <alignment horizontal="justify" vertical="center"/>
    </xf>
    <xf numFmtId="0" fontId="0" fillId="0" borderId="23" xfId="0" applyFont="1" applyBorder="1" applyAlignment="1">
      <alignment horizontal="center" vertical="center"/>
    </xf>
    <xf numFmtId="0" fontId="12" fillId="0" borderId="8" xfId="0" applyFon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0" fillId="3" borderId="32" xfId="0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41" fontId="4" fillId="0" borderId="8" xfId="21" applyFont="1" applyFill="1" applyBorder="1" applyAlignment="1">
      <alignment horizontal="right" vertical="center" wrapText="1"/>
    </xf>
    <xf numFmtId="41" fontId="4" fillId="0" borderId="6" xfId="21" applyFont="1" applyFill="1" applyBorder="1" applyAlignment="1">
      <alignment horizontal="right" vertical="center" wrapText="1"/>
    </xf>
    <xf numFmtId="41" fontId="12" fillId="0" borderId="8" xfId="21" applyFont="1" applyFill="1" applyBorder="1" applyAlignment="1">
      <alignment horizontal="right" vertical="center" wrapText="1"/>
    </xf>
    <xf numFmtId="41" fontId="12" fillId="0" borderId="6" xfId="21" applyFont="1" applyFill="1" applyBorder="1" applyAlignment="1">
      <alignment horizontal="right" vertical="center" wrapText="1"/>
    </xf>
    <xf numFmtId="177" fontId="12" fillId="0" borderId="39" xfId="0" applyNumberFormat="1" applyFont="1" applyBorder="1" applyAlignment="1">
      <alignment horizontal="center" vertical="center"/>
    </xf>
    <xf numFmtId="177" fontId="12" fillId="0" borderId="40" xfId="0" applyNumberFormat="1" applyFont="1" applyBorder="1" applyAlignment="1">
      <alignment horizontal="center" vertical="center"/>
    </xf>
    <xf numFmtId="177" fontId="12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177" fontId="4" fillId="0" borderId="9" xfId="21" applyNumberFormat="1" applyFont="1" applyFill="1" applyBorder="1" applyAlignment="1">
      <alignment horizontal="right" vertical="center" wrapText="1"/>
    </xf>
    <xf numFmtId="177" fontId="4" fillId="0" borderId="6" xfId="21" applyNumberFormat="1" applyFont="1" applyFill="1" applyBorder="1" applyAlignment="1">
      <alignment horizontal="right" vertical="center" wrapText="1"/>
    </xf>
    <xf numFmtId="177" fontId="12" fillId="0" borderId="9" xfId="21" applyNumberFormat="1" applyFont="1" applyFill="1" applyBorder="1" applyAlignment="1">
      <alignment horizontal="right" vertical="center" wrapText="1"/>
    </xf>
    <xf numFmtId="177" fontId="12" fillId="0" borderId="6" xfId="21" applyNumberFormat="1" applyFont="1" applyFill="1" applyBorder="1" applyAlignment="1">
      <alignment horizontal="right" vertical="center" wrapText="1"/>
    </xf>
    <xf numFmtId="177" fontId="17" fillId="2" borderId="31" xfId="21" applyNumberFormat="1" applyFont="1" applyFill="1" applyBorder="1" applyAlignment="1">
      <alignment horizontal="center" vertical="center"/>
    </xf>
    <xf numFmtId="177" fontId="3" fillId="2" borderId="32" xfId="21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justify" vertical="center" wrapText="1"/>
    </xf>
    <xf numFmtId="0" fontId="12" fillId="0" borderId="7" xfId="0" applyFont="1" applyFill="1" applyBorder="1" applyAlignment="1">
      <alignment horizontal="justify" vertical="center" wrapText="1"/>
    </xf>
    <xf numFmtId="177" fontId="12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177" fontId="12" fillId="0" borderId="22" xfId="21" applyNumberFormat="1" applyFont="1" applyBorder="1" applyAlignment="1">
      <alignment horizontal="center" vertical="center"/>
    </xf>
    <xf numFmtId="177" fontId="12" fillId="0" borderId="23" xfId="21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12" fillId="0" borderId="18" xfId="0" applyNumberFormat="1" applyFont="1" applyFill="1" applyBorder="1" applyAlignment="1">
      <alignment horizontal="center" vertical="center"/>
    </xf>
    <xf numFmtId="177" fontId="12" fillId="0" borderId="19" xfId="0" applyNumberFormat="1" applyFont="1" applyFill="1" applyBorder="1" applyAlignment="1">
      <alignment horizontal="center" vertical="center"/>
    </xf>
    <xf numFmtId="177" fontId="12" fillId="0" borderId="23" xfId="0" applyNumberFormat="1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쉼표 [0]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workbookViewId="0" topLeftCell="A1">
      <selection activeCell="F7" sqref="F7:G7"/>
    </sheetView>
  </sheetViews>
  <sheetFormatPr defaultColWidth="9.140625" defaultRowHeight="15"/>
  <cols>
    <col min="1" max="1" width="9.00390625" style="99" customWidth="1"/>
    <col min="2" max="5" width="9.00390625" style="98" customWidth="1"/>
    <col min="6" max="6" width="14.421875" style="98" customWidth="1"/>
    <col min="7" max="7" width="11.28125" style="98" customWidth="1"/>
    <col min="8" max="16384" width="9.00390625" style="98" customWidth="1"/>
  </cols>
  <sheetData>
    <row r="1" spans="2:11" ht="48.75" customHeight="1">
      <c r="B1" s="121" t="s">
        <v>157</v>
      </c>
      <c r="C1" s="121"/>
      <c r="D1" s="121"/>
      <c r="E1" s="121"/>
      <c r="F1" s="121"/>
      <c r="G1" s="121"/>
      <c r="H1" s="121"/>
      <c r="I1" s="115"/>
      <c r="J1" s="115"/>
      <c r="K1" s="115"/>
    </row>
    <row r="2" spans="2:11" ht="28.5" customHeight="1">
      <c r="B2" s="124" t="s">
        <v>158</v>
      </c>
      <c r="C2" s="125"/>
      <c r="D2" s="125"/>
      <c r="E2" s="125"/>
      <c r="F2" s="125"/>
      <c r="G2" s="125"/>
      <c r="H2" s="125"/>
      <c r="I2" s="125"/>
      <c r="J2" s="125"/>
      <c r="K2" s="125"/>
    </row>
    <row r="3" spans="2:11" s="100" customFormat="1" ht="25.5" customHeight="1">
      <c r="B3" s="125" t="s">
        <v>159</v>
      </c>
      <c r="C3" s="125"/>
      <c r="D3" s="125"/>
      <c r="E3" s="125"/>
      <c r="F3" s="125"/>
      <c r="G3" s="125"/>
      <c r="H3" s="125"/>
      <c r="I3" s="125"/>
      <c r="J3" s="125"/>
      <c r="K3" s="125"/>
    </row>
    <row r="4" spans="2:11" s="102" customFormat="1" ht="20.1" customHeight="1">
      <c r="B4" s="118" t="s">
        <v>140</v>
      </c>
      <c r="C4" s="119"/>
      <c r="D4" s="119"/>
      <c r="E4" s="119"/>
      <c r="F4" s="119"/>
      <c r="G4" s="119"/>
      <c r="H4" s="119"/>
      <c r="I4" s="119"/>
      <c r="J4" s="119"/>
      <c r="K4" s="119"/>
    </row>
    <row r="5" spans="2:11" s="102" customFormat="1" ht="20.1" customHeight="1">
      <c r="B5" s="103" t="s">
        <v>141</v>
      </c>
      <c r="C5" s="104" t="s">
        <v>142</v>
      </c>
      <c r="D5" s="104"/>
      <c r="E5" s="104"/>
      <c r="F5" s="104"/>
      <c r="G5" s="104"/>
      <c r="H5" s="104"/>
      <c r="I5" s="104"/>
      <c r="J5" s="104"/>
      <c r="K5" s="104"/>
    </row>
    <row r="6" spans="2:11" s="100" customFormat="1" ht="20.1" customHeight="1">
      <c r="B6" s="105"/>
      <c r="C6" s="106" t="s">
        <v>143</v>
      </c>
      <c r="D6" s="107"/>
      <c r="E6" s="108"/>
      <c r="F6" s="117">
        <v>43406000</v>
      </c>
      <c r="G6" s="117"/>
      <c r="H6" s="106"/>
      <c r="I6" s="108"/>
      <c r="J6" s="106"/>
      <c r="K6" s="106"/>
    </row>
    <row r="7" spans="2:11" s="100" customFormat="1" ht="20.1" customHeight="1">
      <c r="B7" s="101"/>
      <c r="C7" s="101" t="s">
        <v>144</v>
      </c>
      <c r="D7" s="107"/>
      <c r="E7" s="101"/>
      <c r="F7" s="117">
        <v>16806000</v>
      </c>
      <c r="G7" s="117"/>
      <c r="H7" s="101"/>
      <c r="I7" s="101"/>
      <c r="J7" s="101"/>
      <c r="K7" s="101"/>
    </row>
    <row r="8" spans="2:11" s="100" customFormat="1" ht="20.1" customHeight="1">
      <c r="B8" s="101"/>
      <c r="C8" s="101" t="s">
        <v>145</v>
      </c>
      <c r="D8" s="107"/>
      <c r="E8" s="101"/>
      <c r="F8" s="117">
        <v>304964000</v>
      </c>
      <c r="G8" s="117"/>
      <c r="H8" s="101"/>
      <c r="I8" s="101"/>
      <c r="J8" s="101"/>
      <c r="K8" s="101"/>
    </row>
    <row r="9" spans="2:11" s="100" customFormat="1" ht="20.1" customHeight="1">
      <c r="B9" s="101"/>
      <c r="C9" s="101" t="s">
        <v>146</v>
      </c>
      <c r="D9" s="107"/>
      <c r="E9" s="101"/>
      <c r="F9" s="117">
        <v>8000000</v>
      </c>
      <c r="G9" s="117"/>
      <c r="H9" s="101"/>
      <c r="I9" s="101"/>
      <c r="J9" s="101"/>
      <c r="K9" s="101"/>
    </row>
    <row r="10" spans="2:11" s="100" customFormat="1" ht="20.1" customHeight="1">
      <c r="B10" s="103" t="s">
        <v>147</v>
      </c>
      <c r="C10" s="109" t="s">
        <v>148</v>
      </c>
      <c r="D10" s="104"/>
      <c r="E10" s="104"/>
      <c r="F10" s="104"/>
      <c r="G10" s="104"/>
      <c r="H10" s="104"/>
      <c r="I10" s="104"/>
      <c r="J10" s="104"/>
      <c r="K10" s="104"/>
    </row>
    <row r="11" spans="2:11" s="100" customFormat="1" ht="20.1" customHeight="1">
      <c r="B11" s="105"/>
      <c r="C11" s="106" t="s">
        <v>149</v>
      </c>
      <c r="D11" s="107"/>
      <c r="E11" s="108"/>
      <c r="F11" s="117">
        <v>293107000</v>
      </c>
      <c r="G11" s="117"/>
      <c r="H11" s="106"/>
      <c r="I11" s="106"/>
      <c r="J11" s="106"/>
      <c r="K11" s="106"/>
    </row>
    <row r="12" spans="2:11" s="100" customFormat="1" ht="20.1" customHeight="1">
      <c r="B12" s="105"/>
      <c r="C12" s="106" t="s">
        <v>150</v>
      </c>
      <c r="D12" s="107"/>
      <c r="E12" s="106"/>
      <c r="F12" s="117">
        <v>3000000</v>
      </c>
      <c r="G12" s="117"/>
      <c r="H12" s="106"/>
      <c r="I12" s="108"/>
      <c r="J12" s="106"/>
      <c r="K12" s="106"/>
    </row>
    <row r="13" spans="2:11" s="100" customFormat="1" ht="20.1" customHeight="1">
      <c r="B13" s="105"/>
      <c r="C13" s="106" t="s">
        <v>151</v>
      </c>
      <c r="D13" s="107"/>
      <c r="E13" s="106"/>
      <c r="F13" s="122">
        <v>61020000</v>
      </c>
      <c r="G13" s="122"/>
      <c r="H13" s="106"/>
      <c r="I13" s="106"/>
      <c r="J13" s="106"/>
      <c r="K13" s="106"/>
    </row>
    <row r="14" spans="2:11" s="100" customFormat="1" ht="20.1" customHeight="1">
      <c r="B14" s="110"/>
      <c r="C14" s="111" t="s">
        <v>152</v>
      </c>
      <c r="D14" s="107"/>
      <c r="E14" s="110"/>
      <c r="F14" s="123"/>
      <c r="G14" s="123"/>
      <c r="H14" s="110"/>
      <c r="I14" s="110"/>
      <c r="J14" s="110"/>
      <c r="K14" s="110"/>
    </row>
    <row r="15" spans="2:11" s="100" customFormat="1" ht="20.1" customHeight="1">
      <c r="B15" s="105"/>
      <c r="C15" s="106" t="s">
        <v>153</v>
      </c>
      <c r="D15" s="107"/>
      <c r="E15" s="106"/>
      <c r="F15" s="117">
        <v>4049000</v>
      </c>
      <c r="G15" s="117"/>
      <c r="H15" s="106"/>
      <c r="I15" s="106"/>
      <c r="J15" s="106"/>
      <c r="K15" s="106"/>
    </row>
    <row r="16" spans="2:11" s="100" customFormat="1" ht="20.1" customHeight="1">
      <c r="B16" s="105"/>
      <c r="C16" s="106" t="s">
        <v>138</v>
      </c>
      <c r="D16" s="107"/>
      <c r="E16" s="106"/>
      <c r="F16" s="117">
        <v>12000000</v>
      </c>
      <c r="G16" s="117"/>
      <c r="H16" s="106"/>
      <c r="I16" s="106"/>
      <c r="J16" s="106"/>
      <c r="K16" s="106"/>
    </row>
    <row r="17" spans="2:11" s="100" customFormat="1" ht="20.1" customHeight="1">
      <c r="B17" s="105"/>
      <c r="C17" s="106" t="s">
        <v>154</v>
      </c>
      <c r="D17" s="107"/>
      <c r="E17" s="108"/>
      <c r="F17" s="117"/>
      <c r="G17" s="117"/>
      <c r="H17" s="106"/>
      <c r="I17" s="106"/>
      <c r="J17" s="106"/>
      <c r="K17" s="106"/>
    </row>
    <row r="18" spans="2:11" s="100" customFormat="1" ht="20.1" customHeight="1">
      <c r="B18" s="105"/>
      <c r="C18" s="106"/>
      <c r="D18" s="107"/>
      <c r="E18" s="108"/>
      <c r="F18" s="114"/>
      <c r="G18" s="114"/>
      <c r="H18" s="106"/>
      <c r="I18" s="106"/>
      <c r="J18" s="106"/>
      <c r="K18" s="106"/>
    </row>
    <row r="19" spans="2:11" s="100" customFormat="1" ht="20.1" customHeight="1">
      <c r="B19" s="118" t="s">
        <v>155</v>
      </c>
      <c r="C19" s="119"/>
      <c r="D19" s="119"/>
      <c r="E19" s="119"/>
      <c r="F19" s="119"/>
      <c r="G19" s="119"/>
      <c r="H19" s="119"/>
      <c r="I19" s="119"/>
      <c r="J19" s="119"/>
      <c r="K19" s="119"/>
    </row>
    <row r="20" spans="2:11" s="100" customFormat="1" ht="20.1" customHeight="1">
      <c r="B20" s="118" t="s">
        <v>156</v>
      </c>
      <c r="C20" s="119"/>
      <c r="D20" s="119"/>
      <c r="E20" s="119"/>
      <c r="F20" s="119"/>
      <c r="G20" s="119"/>
      <c r="H20" s="119"/>
      <c r="I20" s="119"/>
      <c r="J20" s="119"/>
      <c r="K20" s="119"/>
    </row>
    <row r="21" spans="2:15" ht="15"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12"/>
      <c r="M21" s="112"/>
      <c r="N21" s="112"/>
      <c r="O21" s="112"/>
    </row>
    <row r="22" spans="2:15" ht="15"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12"/>
      <c r="M22" s="112"/>
      <c r="N22" s="112"/>
      <c r="O22" s="112"/>
    </row>
    <row r="23" spans="2:15" ht="15">
      <c r="B23" s="112"/>
      <c r="C23" s="112"/>
      <c r="D23" s="33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</row>
    <row r="24" spans="2:15" s="113" customFormat="1" ht="15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48"/>
      <c r="M24" s="48"/>
      <c r="N24" s="48"/>
      <c r="O24" s="48"/>
    </row>
    <row r="25" spans="2:15" ht="15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112"/>
      <c r="M25" s="112"/>
      <c r="N25" s="112"/>
      <c r="O25" s="112"/>
    </row>
    <row r="26" spans="2:15" ht="15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</row>
  </sheetData>
  <mergeCells count="19">
    <mergeCell ref="F16:G16"/>
    <mergeCell ref="F7:G7"/>
    <mergeCell ref="F8:G8"/>
    <mergeCell ref="F9:G9"/>
    <mergeCell ref="B2:K2"/>
    <mergeCell ref="B3:K3"/>
    <mergeCell ref="B4:K4"/>
    <mergeCell ref="F6:G6"/>
    <mergeCell ref="F15:G15"/>
    <mergeCell ref="B1:H1"/>
    <mergeCell ref="F11:G11"/>
    <mergeCell ref="F12:G12"/>
    <mergeCell ref="F13:G13"/>
    <mergeCell ref="F14:G14"/>
    <mergeCell ref="F17:G17"/>
    <mergeCell ref="B19:K19"/>
    <mergeCell ref="B20:K20"/>
    <mergeCell ref="B21:K21"/>
    <mergeCell ref="B22:K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4">
      <selection activeCell="L3" sqref="L3"/>
    </sheetView>
  </sheetViews>
  <sheetFormatPr defaultColWidth="9.140625" defaultRowHeight="15"/>
  <cols>
    <col min="1" max="1" width="4.00390625" style="0" customWidth="1"/>
    <col min="2" max="2" width="10.421875" style="0" customWidth="1"/>
    <col min="3" max="3" width="12.8515625" style="0" customWidth="1"/>
    <col min="4" max="4" width="14.140625" style="0" customWidth="1"/>
    <col min="5" max="5" width="13.7109375" style="0" customWidth="1"/>
    <col min="8" max="8" width="15.140625" style="0" customWidth="1"/>
    <col min="9" max="9" width="15.57421875" style="0" customWidth="1"/>
    <col min="10" max="10" width="13.421875" style="0" customWidth="1"/>
  </cols>
  <sheetData>
    <row r="1" spans="1:10" ht="33.7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3" ht="15">
      <c r="A2" s="127" t="s">
        <v>139</v>
      </c>
      <c r="B2" s="127"/>
      <c r="C2" s="127"/>
    </row>
    <row r="4" spans="1:10" ht="24.75" customHeight="1">
      <c r="A4" s="133" t="s">
        <v>1</v>
      </c>
      <c r="B4" s="134"/>
      <c r="C4" s="134"/>
      <c r="D4" s="134"/>
      <c r="E4" s="134"/>
      <c r="F4" s="135" t="s">
        <v>2</v>
      </c>
      <c r="G4" s="136"/>
      <c r="H4" s="136"/>
      <c r="I4" s="136"/>
      <c r="J4" s="136"/>
    </row>
    <row r="5" spans="1:10" ht="16.5" customHeight="1">
      <c r="A5" s="137" t="s">
        <v>3</v>
      </c>
      <c r="B5" s="138"/>
      <c r="C5" s="132" t="s">
        <v>27</v>
      </c>
      <c r="D5" s="132" t="s">
        <v>28</v>
      </c>
      <c r="E5" s="19" t="s">
        <v>4</v>
      </c>
      <c r="F5" s="139" t="s">
        <v>3</v>
      </c>
      <c r="G5" s="140"/>
      <c r="H5" s="132" t="s">
        <v>27</v>
      </c>
      <c r="I5" s="132" t="s">
        <v>28</v>
      </c>
      <c r="J5" s="21" t="s">
        <v>4</v>
      </c>
    </row>
    <row r="6" spans="1:10" ht="15">
      <c r="A6" s="137"/>
      <c r="B6" s="138"/>
      <c r="C6" s="132"/>
      <c r="D6" s="132"/>
      <c r="E6" s="3" t="s">
        <v>5</v>
      </c>
      <c r="F6" s="139"/>
      <c r="G6" s="140"/>
      <c r="H6" s="132"/>
      <c r="I6" s="132"/>
      <c r="J6" s="3" t="s">
        <v>5</v>
      </c>
    </row>
    <row r="7" spans="1:10" ht="27" customHeight="1">
      <c r="A7" s="128" t="s">
        <v>6</v>
      </c>
      <c r="B7" s="129"/>
      <c r="C7" s="16">
        <f>C8+C11+C12+C13+C14+C15+C16+C17</f>
        <v>232038981</v>
      </c>
      <c r="D7" s="16">
        <f>D8+D11+D13+D15</f>
        <v>373176000</v>
      </c>
      <c r="E7" s="17">
        <v>141137019</v>
      </c>
      <c r="F7" s="130" t="s">
        <v>6</v>
      </c>
      <c r="G7" s="131"/>
      <c r="H7" s="16">
        <f>H8+H9+H10+H13+H15</f>
        <v>220062466</v>
      </c>
      <c r="I7" s="16">
        <f>I8+I9+I10+I15+I16</f>
        <v>373176000</v>
      </c>
      <c r="J7" s="18">
        <f>I7-H7</f>
        <v>153113534</v>
      </c>
    </row>
    <row r="8" spans="1:10" ht="24.95" customHeight="1">
      <c r="A8" s="11">
        <v>1</v>
      </c>
      <c r="B8" s="8" t="s">
        <v>7</v>
      </c>
      <c r="C8" s="1">
        <v>28052525</v>
      </c>
      <c r="D8" s="1">
        <v>43406000</v>
      </c>
      <c r="E8" s="1">
        <v>15353475</v>
      </c>
      <c r="F8" s="12">
        <v>1</v>
      </c>
      <c r="G8" s="4" t="s">
        <v>8</v>
      </c>
      <c r="H8" s="2">
        <v>179799498</v>
      </c>
      <c r="I8" s="116">
        <v>293107000</v>
      </c>
      <c r="J8" s="2">
        <f>I8-H8</f>
        <v>113307502</v>
      </c>
    </row>
    <row r="9" spans="1:10" ht="24.95" customHeight="1">
      <c r="A9" s="11">
        <v>2</v>
      </c>
      <c r="B9" s="3" t="s">
        <v>9</v>
      </c>
      <c r="C9" s="1">
        <v>0</v>
      </c>
      <c r="D9" s="1">
        <v>0</v>
      </c>
      <c r="E9" s="1">
        <v>0</v>
      </c>
      <c r="F9" s="12">
        <v>2</v>
      </c>
      <c r="G9" s="7" t="s">
        <v>10</v>
      </c>
      <c r="H9" s="2">
        <v>8815195</v>
      </c>
      <c r="I9" s="2">
        <v>3000000</v>
      </c>
      <c r="J9" s="2">
        <f>I9-H9</f>
        <v>-5815195</v>
      </c>
    </row>
    <row r="10" spans="1:10" ht="24.95" customHeight="1">
      <c r="A10" s="11">
        <v>3</v>
      </c>
      <c r="B10" s="8" t="s">
        <v>11</v>
      </c>
      <c r="C10" s="1">
        <v>0</v>
      </c>
      <c r="D10" s="1">
        <v>0</v>
      </c>
      <c r="E10" s="1">
        <v>0</v>
      </c>
      <c r="F10" s="12">
        <v>3</v>
      </c>
      <c r="G10" s="4" t="s">
        <v>12</v>
      </c>
      <c r="H10" s="2">
        <v>26313773</v>
      </c>
      <c r="I10" s="15">
        <v>61020000</v>
      </c>
      <c r="J10" s="2">
        <f>I10-H10</f>
        <v>34706227</v>
      </c>
    </row>
    <row r="11" spans="1:10" ht="24.95" customHeight="1">
      <c r="A11" s="11">
        <v>4</v>
      </c>
      <c r="B11" s="8" t="s">
        <v>13</v>
      </c>
      <c r="C11" s="1">
        <v>11244720</v>
      </c>
      <c r="D11" s="1">
        <v>16806000</v>
      </c>
      <c r="E11" s="1">
        <v>5561280</v>
      </c>
      <c r="F11" s="12">
        <v>4</v>
      </c>
      <c r="G11" s="4" t="s">
        <v>14</v>
      </c>
      <c r="H11" s="2">
        <v>0</v>
      </c>
      <c r="I11" s="2"/>
      <c r="J11" s="2">
        <v>0</v>
      </c>
    </row>
    <row r="12" spans="1:10" ht="24.95" customHeight="1">
      <c r="A12" s="11">
        <v>5</v>
      </c>
      <c r="B12" s="8" t="s">
        <v>15</v>
      </c>
      <c r="C12" s="1">
        <v>5000000</v>
      </c>
      <c r="D12" s="14"/>
      <c r="E12" s="20">
        <v>-5000000</v>
      </c>
      <c r="F12" s="12">
        <v>5</v>
      </c>
      <c r="G12" s="7" t="s">
        <v>16</v>
      </c>
      <c r="H12" s="2">
        <v>0</v>
      </c>
      <c r="I12" s="2"/>
      <c r="J12" s="2">
        <v>0</v>
      </c>
    </row>
    <row r="13" spans="1:10" ht="24.95" customHeight="1">
      <c r="A13" s="11">
        <v>6</v>
      </c>
      <c r="B13" s="8" t="s">
        <v>17</v>
      </c>
      <c r="C13" s="1">
        <v>178746840</v>
      </c>
      <c r="D13" s="1">
        <v>304964000</v>
      </c>
      <c r="E13" s="1">
        <v>126217160</v>
      </c>
      <c r="F13" s="12">
        <v>6</v>
      </c>
      <c r="G13" s="4" t="s">
        <v>18</v>
      </c>
      <c r="H13" s="2">
        <v>4000000</v>
      </c>
      <c r="I13" s="2"/>
      <c r="J13" s="2">
        <f>I13-H13</f>
        <v>-4000000</v>
      </c>
    </row>
    <row r="14" spans="1:10" ht="24.95" customHeight="1">
      <c r="A14" s="11">
        <v>7</v>
      </c>
      <c r="B14" s="8" t="s">
        <v>19</v>
      </c>
      <c r="C14" s="1">
        <v>5216310</v>
      </c>
      <c r="D14" s="1">
        <v>0</v>
      </c>
      <c r="E14" s="1">
        <v>-5216310</v>
      </c>
      <c r="F14" s="12">
        <v>7</v>
      </c>
      <c r="G14" s="4" t="s">
        <v>20</v>
      </c>
      <c r="H14" s="2"/>
      <c r="I14" s="2"/>
      <c r="J14" s="2"/>
    </row>
    <row r="15" spans="1:10" ht="24.95" customHeight="1">
      <c r="A15" s="11">
        <v>8</v>
      </c>
      <c r="B15" s="8" t="s">
        <v>21</v>
      </c>
      <c r="C15" s="1">
        <v>2000000</v>
      </c>
      <c r="D15" s="1">
        <v>8000000</v>
      </c>
      <c r="E15" s="1">
        <v>6000000</v>
      </c>
      <c r="F15" s="12">
        <v>8</v>
      </c>
      <c r="G15" s="4" t="s">
        <v>22</v>
      </c>
      <c r="H15" s="2">
        <v>1134000</v>
      </c>
      <c r="I15" s="2">
        <v>4049000</v>
      </c>
      <c r="J15" s="2">
        <f>I15-H15</f>
        <v>2915000</v>
      </c>
    </row>
    <row r="16" spans="1:10" ht="24.95" customHeight="1">
      <c r="A16" s="11">
        <v>9</v>
      </c>
      <c r="B16" s="8" t="s">
        <v>23</v>
      </c>
      <c r="C16" s="1">
        <v>1452172</v>
      </c>
      <c r="D16" s="1"/>
      <c r="E16" s="1">
        <v>-1452172</v>
      </c>
      <c r="F16" s="12">
        <v>9</v>
      </c>
      <c r="G16" s="4" t="s">
        <v>24</v>
      </c>
      <c r="H16" s="2">
        <v>0</v>
      </c>
      <c r="I16" s="2">
        <v>12000000</v>
      </c>
      <c r="J16" s="2">
        <f>I16-H16</f>
        <v>12000000</v>
      </c>
    </row>
    <row r="17" spans="1:10" ht="24.95" customHeight="1">
      <c r="A17" s="13">
        <v>10</v>
      </c>
      <c r="B17" s="9" t="s">
        <v>25</v>
      </c>
      <c r="C17" s="5">
        <v>326414</v>
      </c>
      <c r="D17" s="5"/>
      <c r="E17" s="5">
        <v>-326414</v>
      </c>
      <c r="F17" s="13">
        <v>10</v>
      </c>
      <c r="G17" s="10" t="s">
        <v>26</v>
      </c>
      <c r="H17" s="6"/>
      <c r="I17" s="6"/>
      <c r="J17" s="6"/>
    </row>
    <row r="18" spans="9:10" ht="15">
      <c r="I18" s="97"/>
      <c r="J18" s="97"/>
    </row>
  </sheetData>
  <mergeCells count="12">
    <mergeCell ref="A1:J1"/>
    <mergeCell ref="A2:C2"/>
    <mergeCell ref="A7:B7"/>
    <mergeCell ref="F7:G7"/>
    <mergeCell ref="C5:C6"/>
    <mergeCell ref="A4:E4"/>
    <mergeCell ref="F4:J4"/>
    <mergeCell ref="A5:B6"/>
    <mergeCell ref="H5:H6"/>
    <mergeCell ref="I5:I6"/>
    <mergeCell ref="F5:G6"/>
    <mergeCell ref="D5:D6"/>
  </mergeCells>
  <printOptions/>
  <pageMargins left="0.7086614173228347" right="0.7086614173228347" top="1.1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0"/>
  <sheetViews>
    <sheetView workbookViewId="0" topLeftCell="A25">
      <selection activeCell="D18" sqref="D18"/>
    </sheetView>
  </sheetViews>
  <sheetFormatPr defaultColWidth="9.140625" defaultRowHeight="15"/>
  <cols>
    <col min="1" max="1" width="12.8515625" style="0" customWidth="1"/>
    <col min="2" max="2" width="12.57421875" style="0" customWidth="1"/>
    <col min="3" max="3" width="20.140625" style="0" customWidth="1"/>
    <col min="4" max="4" width="21.00390625" style="42" customWidth="1"/>
    <col min="5" max="5" width="21.140625" style="43" customWidth="1"/>
    <col min="6" max="6" width="14.7109375" style="22" customWidth="1"/>
    <col min="7" max="7" width="9.00390625" style="22" customWidth="1"/>
  </cols>
  <sheetData>
    <row r="1" spans="1:7" s="22" customFormat="1" ht="42" customHeight="1">
      <c r="A1" s="181" t="s">
        <v>72</v>
      </c>
      <c r="B1" s="181"/>
      <c r="C1" s="181"/>
      <c r="D1" s="181"/>
      <c r="E1" s="181"/>
      <c r="F1" s="181"/>
      <c r="G1" s="181"/>
    </row>
    <row r="2" spans="1:7" s="23" customFormat="1" ht="13.5">
      <c r="A2" s="182" t="s">
        <v>136</v>
      </c>
      <c r="B2" s="183"/>
      <c r="C2" s="183"/>
      <c r="D2" s="183"/>
      <c r="E2" s="183"/>
      <c r="F2" s="183"/>
      <c r="G2" s="183"/>
    </row>
    <row r="3" spans="1:7" ht="15">
      <c r="A3" s="184" t="s">
        <v>29</v>
      </c>
      <c r="B3" s="184"/>
      <c r="C3" s="184"/>
      <c r="D3" s="185" t="s">
        <v>70</v>
      </c>
      <c r="E3" s="186" t="s">
        <v>71</v>
      </c>
      <c r="F3" s="188" t="s">
        <v>30</v>
      </c>
      <c r="G3" s="188"/>
    </row>
    <row r="4" spans="1:7" ht="15">
      <c r="A4" s="189" t="s">
        <v>31</v>
      </c>
      <c r="B4" s="189" t="s">
        <v>32</v>
      </c>
      <c r="C4" s="189" t="s">
        <v>33</v>
      </c>
      <c r="D4" s="185"/>
      <c r="E4" s="187"/>
      <c r="F4" s="188"/>
      <c r="G4" s="188"/>
    </row>
    <row r="5" spans="1:7" ht="15">
      <c r="A5" s="189"/>
      <c r="B5" s="189"/>
      <c r="C5" s="189"/>
      <c r="D5" s="185"/>
      <c r="E5" s="187"/>
      <c r="F5" s="175" t="s">
        <v>30</v>
      </c>
      <c r="G5" s="175"/>
    </row>
    <row r="6" spans="1:9" s="23" customFormat="1" ht="15">
      <c r="A6" s="176" t="s">
        <v>34</v>
      </c>
      <c r="B6" s="177"/>
      <c r="C6" s="177"/>
      <c r="D6" s="24">
        <f>D7+D13+D18+D22+D25+D29+D32+D36</f>
        <v>232038981</v>
      </c>
      <c r="E6" s="24">
        <f>E7+E13+E22+E29</f>
        <v>373176000</v>
      </c>
      <c r="F6" s="178">
        <f aca="true" t="shared" si="0" ref="F6:F16">E6-D6</f>
        <v>141137019</v>
      </c>
      <c r="G6" s="179"/>
      <c r="H6" s="25"/>
      <c r="I6"/>
    </row>
    <row r="7" spans="1:9" s="23" customFormat="1" ht="15">
      <c r="A7" s="149" t="s">
        <v>35</v>
      </c>
      <c r="B7" s="150"/>
      <c r="C7" s="150"/>
      <c r="D7" s="26">
        <f>D8</f>
        <v>28052525</v>
      </c>
      <c r="E7" s="46">
        <v>43406000</v>
      </c>
      <c r="F7" s="147">
        <f t="shared" si="0"/>
        <v>15353475</v>
      </c>
      <c r="G7" s="151"/>
      <c r="H7" s="25"/>
      <c r="I7"/>
    </row>
    <row r="8" spans="1:8" ht="15">
      <c r="A8" s="165"/>
      <c r="B8" s="155" t="s">
        <v>36</v>
      </c>
      <c r="C8" s="156"/>
      <c r="D8" s="27">
        <v>28052525</v>
      </c>
      <c r="E8" s="1">
        <v>43406000</v>
      </c>
      <c r="F8" s="157">
        <f t="shared" si="0"/>
        <v>15353475</v>
      </c>
      <c r="G8" s="158"/>
      <c r="H8" s="25"/>
    </row>
    <row r="9" spans="1:9" ht="15">
      <c r="A9" s="180"/>
      <c r="B9" s="168"/>
      <c r="C9" s="29" t="s">
        <v>37</v>
      </c>
      <c r="D9" s="27">
        <v>0</v>
      </c>
      <c r="E9" s="28">
        <v>0</v>
      </c>
      <c r="F9" s="157">
        <f t="shared" si="0"/>
        <v>0</v>
      </c>
      <c r="G9" s="158"/>
      <c r="H9" s="30"/>
      <c r="I9" s="23"/>
    </row>
    <row r="10" spans="1:9" ht="36" customHeight="1">
      <c r="A10" s="180"/>
      <c r="B10" s="168"/>
      <c r="C10" s="29" t="s">
        <v>38</v>
      </c>
      <c r="D10" s="27">
        <v>28052525</v>
      </c>
      <c r="E10" s="1">
        <v>43406000</v>
      </c>
      <c r="F10" s="157">
        <f t="shared" si="0"/>
        <v>15353475</v>
      </c>
      <c r="G10" s="158"/>
      <c r="H10" s="31"/>
      <c r="I10" s="23"/>
    </row>
    <row r="11" spans="1:9" s="23" customFormat="1" ht="16.5" customHeight="1">
      <c r="A11" s="172" t="s">
        <v>39</v>
      </c>
      <c r="B11" s="173"/>
      <c r="C11" s="174"/>
      <c r="D11" s="26">
        <v>0</v>
      </c>
      <c r="E11" s="32">
        <v>0</v>
      </c>
      <c r="F11" s="147">
        <f t="shared" si="0"/>
        <v>0</v>
      </c>
      <c r="G11" s="148"/>
      <c r="H11" s="25"/>
      <c r="I11"/>
    </row>
    <row r="12" spans="1:9" s="23" customFormat="1" ht="16.5" customHeight="1">
      <c r="A12" s="172" t="s">
        <v>40</v>
      </c>
      <c r="B12" s="173"/>
      <c r="C12" s="174"/>
      <c r="D12" s="26">
        <v>0</v>
      </c>
      <c r="E12" s="32">
        <v>0</v>
      </c>
      <c r="F12" s="147">
        <f t="shared" si="0"/>
        <v>0</v>
      </c>
      <c r="G12" s="148"/>
      <c r="H12" s="33"/>
      <c r="I12"/>
    </row>
    <row r="13" spans="1:8" s="23" customFormat="1" ht="15">
      <c r="A13" s="149" t="s">
        <v>41</v>
      </c>
      <c r="B13" s="150"/>
      <c r="C13" s="150"/>
      <c r="D13" s="26">
        <f>D14</f>
        <v>11244720</v>
      </c>
      <c r="E13" s="46">
        <v>16806000</v>
      </c>
      <c r="F13" s="147">
        <f t="shared" si="0"/>
        <v>5561280</v>
      </c>
      <c r="G13" s="151"/>
      <c r="H13" s="35"/>
    </row>
    <row r="14" spans="1:8" ht="15">
      <c r="A14" s="152"/>
      <c r="B14" s="155" t="s">
        <v>42</v>
      </c>
      <c r="C14" s="156"/>
      <c r="D14" s="27">
        <f>SUM(D15:D17)</f>
        <v>11244720</v>
      </c>
      <c r="E14" s="1">
        <v>16806000</v>
      </c>
      <c r="F14" s="157">
        <f t="shared" si="0"/>
        <v>5561280</v>
      </c>
      <c r="G14" s="158"/>
      <c r="H14" s="33"/>
    </row>
    <row r="15" spans="1:8" ht="36" customHeight="1">
      <c r="A15" s="152"/>
      <c r="B15" s="168"/>
      <c r="C15" s="29" t="s">
        <v>43</v>
      </c>
      <c r="D15" s="27">
        <v>11244720</v>
      </c>
      <c r="E15" s="1">
        <v>16806000</v>
      </c>
      <c r="F15" s="157">
        <f t="shared" si="0"/>
        <v>5561280</v>
      </c>
      <c r="G15" s="158"/>
      <c r="H15" s="33"/>
    </row>
    <row r="16" spans="1:9" ht="36" customHeight="1">
      <c r="A16" s="152"/>
      <c r="B16" s="168"/>
      <c r="C16" s="29" t="s">
        <v>44</v>
      </c>
      <c r="D16" s="27">
        <v>0</v>
      </c>
      <c r="E16" s="28">
        <v>0</v>
      </c>
      <c r="F16" s="157">
        <f t="shared" si="0"/>
        <v>0</v>
      </c>
      <c r="G16" s="158"/>
      <c r="H16" s="31"/>
      <c r="I16" s="23"/>
    </row>
    <row r="17" spans="1:7" ht="15">
      <c r="A17" s="152"/>
      <c r="B17" s="169"/>
      <c r="C17" s="29" t="s">
        <v>45</v>
      </c>
      <c r="D17" s="27">
        <v>0</v>
      </c>
      <c r="E17" s="28">
        <v>0</v>
      </c>
      <c r="F17" s="170" t="s">
        <v>46</v>
      </c>
      <c r="G17" s="171"/>
    </row>
    <row r="18" spans="1:7" s="23" customFormat="1" ht="15">
      <c r="A18" s="149" t="s">
        <v>47</v>
      </c>
      <c r="B18" s="150"/>
      <c r="C18" s="150"/>
      <c r="D18" s="26">
        <f>D19</f>
        <v>5000000</v>
      </c>
      <c r="E18" s="32">
        <f>E19</f>
        <v>0</v>
      </c>
      <c r="F18" s="147">
        <f>E18-D18</f>
        <v>-5000000</v>
      </c>
      <c r="G18" s="151"/>
    </row>
    <row r="19" spans="1:7" ht="15">
      <c r="A19" s="152"/>
      <c r="B19" s="155" t="s">
        <v>48</v>
      </c>
      <c r="C19" s="156"/>
      <c r="D19" s="27">
        <f>SUM(D20:D21)</f>
        <v>5000000</v>
      </c>
      <c r="E19" s="28">
        <f>SUM(E20:E21)</f>
        <v>0</v>
      </c>
      <c r="F19" s="157">
        <f>E19-D19</f>
        <v>-5000000</v>
      </c>
      <c r="G19" s="158"/>
    </row>
    <row r="20" spans="1:7" ht="15">
      <c r="A20" s="152"/>
      <c r="B20" s="168"/>
      <c r="C20" s="29" t="s">
        <v>49</v>
      </c>
      <c r="D20" s="27">
        <v>0</v>
      </c>
      <c r="E20" s="28">
        <v>0</v>
      </c>
      <c r="F20" s="157"/>
      <c r="G20" s="167"/>
    </row>
    <row r="21" spans="1:7" ht="15">
      <c r="A21" s="152"/>
      <c r="B21" s="169"/>
      <c r="C21" s="29" t="s">
        <v>50</v>
      </c>
      <c r="D21" s="27">
        <v>5000000</v>
      </c>
      <c r="E21" s="28">
        <v>0</v>
      </c>
      <c r="F21" s="157">
        <f>E21-D21</f>
        <v>-5000000</v>
      </c>
      <c r="G21" s="158"/>
    </row>
    <row r="22" spans="1:7" s="23" customFormat="1" ht="16.5" customHeight="1">
      <c r="A22" s="149" t="s">
        <v>51</v>
      </c>
      <c r="B22" s="150"/>
      <c r="C22" s="150"/>
      <c r="D22" s="26">
        <f>D23</f>
        <v>178746840</v>
      </c>
      <c r="E22" s="46">
        <v>304964000</v>
      </c>
      <c r="F22" s="147">
        <f>E22-D22</f>
        <v>126217160</v>
      </c>
      <c r="G22" s="151"/>
    </row>
    <row r="23" spans="1:7" ht="15">
      <c r="A23" s="165"/>
      <c r="B23" s="155" t="s">
        <v>52</v>
      </c>
      <c r="C23" s="156"/>
      <c r="D23" s="27">
        <f>D24</f>
        <v>178746840</v>
      </c>
      <c r="E23" s="1">
        <v>304964000</v>
      </c>
      <c r="F23" s="157">
        <f>E23-D23</f>
        <v>126217160</v>
      </c>
      <c r="G23" s="158"/>
    </row>
    <row r="24" spans="1:7" ht="36" customHeight="1">
      <c r="A24" s="166"/>
      <c r="B24" s="36"/>
      <c r="C24" s="29" t="s">
        <v>53</v>
      </c>
      <c r="D24" s="27">
        <v>178746840</v>
      </c>
      <c r="E24" s="1">
        <v>304964000</v>
      </c>
      <c r="F24" s="157"/>
      <c r="G24" s="167"/>
    </row>
    <row r="25" spans="1:7" s="23" customFormat="1" ht="15">
      <c r="A25" s="149" t="s">
        <v>54</v>
      </c>
      <c r="B25" s="150"/>
      <c r="C25" s="150"/>
      <c r="D25" s="26">
        <v>5216310</v>
      </c>
      <c r="E25" s="32">
        <v>0</v>
      </c>
      <c r="F25" s="147">
        <f aca="true" t="shared" si="1" ref="F25:F39">E25-D25</f>
        <v>-5216310</v>
      </c>
      <c r="G25" s="151"/>
    </row>
    <row r="26" spans="1:7" ht="15">
      <c r="A26" s="152"/>
      <c r="B26" s="155" t="s">
        <v>55</v>
      </c>
      <c r="C26" s="156"/>
      <c r="D26" s="27">
        <v>0</v>
      </c>
      <c r="E26" s="28">
        <v>0</v>
      </c>
      <c r="F26" s="157">
        <f t="shared" si="1"/>
        <v>0</v>
      </c>
      <c r="G26" s="158"/>
    </row>
    <row r="27" spans="1:7" ht="15">
      <c r="A27" s="152"/>
      <c r="B27" s="159"/>
      <c r="C27" s="29" t="s">
        <v>56</v>
      </c>
      <c r="D27" s="27">
        <v>0</v>
      </c>
      <c r="E27" s="28">
        <v>0</v>
      </c>
      <c r="F27" s="157">
        <f t="shared" si="1"/>
        <v>0</v>
      </c>
      <c r="G27" s="158"/>
    </row>
    <row r="28" spans="1:7" ht="15">
      <c r="A28" s="152"/>
      <c r="B28" s="156"/>
      <c r="C28" s="29" t="s">
        <v>57</v>
      </c>
      <c r="D28" s="27">
        <v>5216310</v>
      </c>
      <c r="E28" s="28">
        <v>0</v>
      </c>
      <c r="F28" s="157">
        <f t="shared" si="1"/>
        <v>-5216310</v>
      </c>
      <c r="G28" s="158"/>
    </row>
    <row r="29" spans="1:7" s="23" customFormat="1" ht="15">
      <c r="A29" s="149" t="s">
        <v>58</v>
      </c>
      <c r="B29" s="150"/>
      <c r="C29" s="150"/>
      <c r="D29" s="26">
        <f>D30</f>
        <v>2000000</v>
      </c>
      <c r="E29" s="46">
        <v>8000000</v>
      </c>
      <c r="F29" s="147">
        <f t="shared" si="1"/>
        <v>6000000</v>
      </c>
      <c r="G29" s="151"/>
    </row>
    <row r="30" spans="1:7" ht="15">
      <c r="A30" s="152"/>
      <c r="B30" s="156" t="s">
        <v>59</v>
      </c>
      <c r="C30" s="156"/>
      <c r="D30" s="27">
        <f>D31</f>
        <v>2000000</v>
      </c>
      <c r="E30" s="1">
        <v>8000000</v>
      </c>
      <c r="F30" s="157">
        <f t="shared" si="1"/>
        <v>6000000</v>
      </c>
      <c r="G30" s="158"/>
    </row>
    <row r="31" spans="1:7" ht="15">
      <c r="A31" s="152"/>
      <c r="B31" s="29"/>
      <c r="C31" s="29" t="s">
        <v>60</v>
      </c>
      <c r="D31" s="27">
        <v>2000000</v>
      </c>
      <c r="E31" s="1">
        <v>8000000</v>
      </c>
      <c r="F31" s="157">
        <f t="shared" si="1"/>
        <v>6000000</v>
      </c>
      <c r="G31" s="158"/>
    </row>
    <row r="32" spans="1:7" s="23" customFormat="1" ht="15">
      <c r="A32" s="149" t="s">
        <v>61</v>
      </c>
      <c r="B32" s="150"/>
      <c r="C32" s="150"/>
      <c r="D32" s="26">
        <f>D33</f>
        <v>1452172</v>
      </c>
      <c r="E32" s="32">
        <v>0</v>
      </c>
      <c r="F32" s="147">
        <f t="shared" si="1"/>
        <v>-1452172</v>
      </c>
      <c r="G32" s="151"/>
    </row>
    <row r="33" spans="1:7" ht="15">
      <c r="A33" s="152"/>
      <c r="B33" s="155" t="s">
        <v>62</v>
      </c>
      <c r="C33" s="156"/>
      <c r="D33" s="27">
        <f>SUM(D34:D35)</f>
        <v>1452172</v>
      </c>
      <c r="E33" s="28">
        <v>0</v>
      </c>
      <c r="F33" s="157">
        <f t="shared" si="1"/>
        <v>-1452172</v>
      </c>
      <c r="G33" s="158"/>
    </row>
    <row r="34" spans="1:7" ht="15">
      <c r="A34" s="152"/>
      <c r="B34" s="159"/>
      <c r="C34" s="29" t="s">
        <v>63</v>
      </c>
      <c r="D34" s="27">
        <v>1452172</v>
      </c>
      <c r="E34" s="28">
        <v>0</v>
      </c>
      <c r="F34" s="157">
        <f t="shared" si="1"/>
        <v>-1452172</v>
      </c>
      <c r="G34" s="158"/>
    </row>
    <row r="35" spans="1:7" ht="15">
      <c r="A35" s="152"/>
      <c r="B35" s="156"/>
      <c r="C35" s="29" t="s">
        <v>64</v>
      </c>
      <c r="D35" s="27">
        <v>0</v>
      </c>
      <c r="E35" s="28">
        <v>0</v>
      </c>
      <c r="F35" s="157">
        <f t="shared" si="1"/>
        <v>0</v>
      </c>
      <c r="G35" s="158"/>
    </row>
    <row r="36" spans="1:7" s="23" customFormat="1" ht="15">
      <c r="A36" s="149" t="s">
        <v>65</v>
      </c>
      <c r="B36" s="150"/>
      <c r="C36" s="150"/>
      <c r="D36" s="26">
        <v>326414</v>
      </c>
      <c r="E36" s="32">
        <f>E37</f>
        <v>0</v>
      </c>
      <c r="F36" s="147">
        <f t="shared" si="1"/>
        <v>-326414</v>
      </c>
      <c r="G36" s="151"/>
    </row>
    <row r="37" spans="1:7" ht="15">
      <c r="A37" s="152"/>
      <c r="B37" s="155" t="s">
        <v>66</v>
      </c>
      <c r="C37" s="156"/>
      <c r="D37" s="27"/>
      <c r="E37" s="28">
        <v>0</v>
      </c>
      <c r="F37" s="157">
        <f t="shared" si="1"/>
        <v>0</v>
      </c>
      <c r="G37" s="158"/>
    </row>
    <row r="38" spans="1:7" ht="15">
      <c r="A38" s="152"/>
      <c r="B38" s="159"/>
      <c r="C38" s="29" t="s">
        <v>67</v>
      </c>
      <c r="D38" s="27">
        <v>0</v>
      </c>
      <c r="E38" s="28">
        <v>0</v>
      </c>
      <c r="F38" s="157">
        <f t="shared" si="1"/>
        <v>0</v>
      </c>
      <c r="G38" s="158"/>
    </row>
    <row r="39" spans="1:7" ht="15">
      <c r="A39" s="152"/>
      <c r="B39" s="156"/>
      <c r="C39" s="29" t="s">
        <v>68</v>
      </c>
      <c r="D39" s="27"/>
      <c r="E39" s="28">
        <v>0</v>
      </c>
      <c r="F39" s="157">
        <f t="shared" si="1"/>
        <v>0</v>
      </c>
      <c r="G39" s="158"/>
    </row>
    <row r="40" spans="1:7" ht="16.5" customHeight="1">
      <c r="A40" s="153"/>
      <c r="B40" s="155"/>
      <c r="C40" s="161" t="s">
        <v>69</v>
      </c>
      <c r="D40" s="163">
        <v>326414</v>
      </c>
      <c r="E40" s="141">
        <v>0</v>
      </c>
      <c r="F40" s="143">
        <f>E40-D40</f>
        <v>-326414</v>
      </c>
      <c r="G40" s="144"/>
    </row>
    <row r="41" spans="1:7" ht="15">
      <c r="A41" s="154"/>
      <c r="B41" s="160"/>
      <c r="C41" s="162"/>
      <c r="D41" s="164"/>
      <c r="E41" s="142"/>
      <c r="F41" s="145"/>
      <c r="G41" s="146"/>
    </row>
    <row r="42" spans="1:7" s="38" customFormat="1" ht="15">
      <c r="A42" s="37"/>
      <c r="D42" s="39"/>
      <c r="E42" s="40"/>
      <c r="F42" s="41"/>
      <c r="G42" s="41"/>
    </row>
    <row r="43" ht="15">
      <c r="F43" s="44"/>
    </row>
    <row r="44" ht="15">
      <c r="F44" s="44"/>
    </row>
    <row r="45" ht="15">
      <c r="F45" s="44"/>
    </row>
    <row r="46" ht="15">
      <c r="F46" s="44"/>
    </row>
    <row r="47" ht="15">
      <c r="F47" s="44"/>
    </row>
    <row r="48" ht="15">
      <c r="F48" s="44"/>
    </row>
    <row r="49" ht="15">
      <c r="F49" s="44"/>
    </row>
    <row r="50" ht="15">
      <c r="F50" s="44"/>
    </row>
    <row r="51" ht="15">
      <c r="F51" s="44"/>
    </row>
    <row r="52" ht="15">
      <c r="F52" s="44"/>
    </row>
    <row r="53" ht="15">
      <c r="F53" s="44"/>
    </row>
    <row r="54" ht="15">
      <c r="F54" s="44"/>
    </row>
    <row r="55" ht="15">
      <c r="F55" s="44"/>
    </row>
    <row r="56" ht="15">
      <c r="F56" s="44"/>
    </row>
    <row r="57" ht="15">
      <c r="F57" s="44"/>
    </row>
    <row r="58" ht="15">
      <c r="F58" s="44"/>
    </row>
    <row r="59" ht="15">
      <c r="F59" s="44"/>
    </row>
    <row r="60" ht="15">
      <c r="F60" s="44"/>
    </row>
    <row r="61" ht="15">
      <c r="F61" s="44"/>
    </row>
    <row r="62" ht="15">
      <c r="F62" s="44"/>
    </row>
    <row r="63" ht="15">
      <c r="F63" s="44"/>
    </row>
    <row r="64" ht="15">
      <c r="F64" s="44"/>
    </row>
    <row r="65" ht="15">
      <c r="F65" s="44"/>
    </row>
    <row r="66" ht="15">
      <c r="F66" s="44"/>
    </row>
    <row r="67" ht="15">
      <c r="F67" s="44"/>
    </row>
    <row r="68" ht="15">
      <c r="F68" s="44"/>
    </row>
    <row r="69" ht="15">
      <c r="F69" s="44"/>
    </row>
    <row r="70" ht="15">
      <c r="F70" s="44"/>
    </row>
    <row r="71" ht="15">
      <c r="F71" s="44"/>
    </row>
    <row r="72" ht="15">
      <c r="F72" s="44"/>
    </row>
    <row r="73" ht="15">
      <c r="F73" s="44"/>
    </row>
    <row r="74" ht="15">
      <c r="F74" s="44"/>
    </row>
    <row r="75" ht="15">
      <c r="F75" s="44"/>
    </row>
    <row r="76" ht="15">
      <c r="F76" s="44"/>
    </row>
    <row r="77" ht="15">
      <c r="F77" s="44"/>
    </row>
    <row r="78" ht="15">
      <c r="F78" s="44"/>
    </row>
    <row r="79" ht="15">
      <c r="F79" s="44"/>
    </row>
    <row r="80" ht="15">
      <c r="F80" s="44"/>
    </row>
    <row r="81" ht="15">
      <c r="F81" s="44"/>
    </row>
    <row r="82" ht="15">
      <c r="F82" s="44"/>
    </row>
    <row r="83" ht="15">
      <c r="F83" s="44"/>
    </row>
    <row r="84" ht="15">
      <c r="F84" s="44"/>
    </row>
    <row r="85" ht="15">
      <c r="F85" s="44"/>
    </row>
    <row r="86" ht="15">
      <c r="F86" s="44"/>
    </row>
    <row r="87" ht="15">
      <c r="F87" s="44"/>
    </row>
    <row r="88" ht="15">
      <c r="F88" s="44"/>
    </row>
    <row r="89" ht="15">
      <c r="F89" s="44"/>
    </row>
    <row r="90" ht="15">
      <c r="F90" s="44"/>
    </row>
    <row r="91" ht="15">
      <c r="F91" s="44"/>
    </row>
    <row r="92" ht="15">
      <c r="F92" s="44"/>
    </row>
    <row r="93" ht="15">
      <c r="F93" s="44"/>
    </row>
    <row r="94" ht="15">
      <c r="F94" s="44"/>
    </row>
    <row r="95" ht="15">
      <c r="F95" s="44"/>
    </row>
    <row r="96" ht="15">
      <c r="F96" s="44"/>
    </row>
    <row r="97" ht="15">
      <c r="F97" s="44"/>
    </row>
    <row r="98" ht="15">
      <c r="F98" s="44"/>
    </row>
    <row r="99" ht="15">
      <c r="F99" s="44"/>
    </row>
    <row r="100" ht="15">
      <c r="F100" s="44"/>
    </row>
    <row r="101" ht="15">
      <c r="F101" s="44"/>
    </row>
    <row r="102" ht="15">
      <c r="F102" s="44"/>
    </row>
    <row r="103" ht="15">
      <c r="F103" s="44"/>
    </row>
    <row r="104" ht="15">
      <c r="F104" s="44"/>
    </row>
    <row r="105" ht="15">
      <c r="F105" s="44"/>
    </row>
    <row r="106" ht="15">
      <c r="F106" s="44"/>
    </row>
    <row r="107" ht="15">
      <c r="F107" s="44"/>
    </row>
    <row r="108" ht="15">
      <c r="F108" s="44"/>
    </row>
    <row r="109" ht="15">
      <c r="F109" s="44"/>
    </row>
    <row r="110" ht="15">
      <c r="F110" s="44"/>
    </row>
    <row r="111" ht="15">
      <c r="F111" s="44"/>
    </row>
    <row r="112" ht="15">
      <c r="F112" s="44"/>
    </row>
    <row r="113" ht="15">
      <c r="F113" s="44"/>
    </row>
    <row r="114" ht="15">
      <c r="F114" s="44"/>
    </row>
    <row r="115" ht="15">
      <c r="F115" s="44"/>
    </row>
    <row r="116" ht="15">
      <c r="F116" s="44"/>
    </row>
    <row r="117" ht="15">
      <c r="F117" s="44"/>
    </row>
    <row r="118" ht="15">
      <c r="F118" s="44"/>
    </row>
    <row r="119" ht="15">
      <c r="F119" s="44"/>
    </row>
    <row r="120" ht="15">
      <c r="F120" s="44"/>
    </row>
    <row r="121" ht="15">
      <c r="F121" s="44"/>
    </row>
    <row r="122" ht="15">
      <c r="F122" s="44"/>
    </row>
    <row r="123" ht="15">
      <c r="F123" s="44"/>
    </row>
    <row r="124" ht="15">
      <c r="F124" s="44"/>
    </row>
    <row r="125" ht="15">
      <c r="F125" s="44"/>
    </row>
    <row r="126" ht="15">
      <c r="F126" s="44"/>
    </row>
    <row r="127" ht="15">
      <c r="F127" s="44"/>
    </row>
    <row r="128" ht="15">
      <c r="F128" s="44"/>
    </row>
    <row r="129" ht="15">
      <c r="F129" s="44"/>
    </row>
    <row r="130" ht="15">
      <c r="F130" s="44"/>
    </row>
    <row r="131" ht="15">
      <c r="F131" s="44"/>
    </row>
    <row r="132" ht="15">
      <c r="F132" s="44"/>
    </row>
    <row r="133" ht="15">
      <c r="F133" s="44"/>
    </row>
    <row r="134" ht="15">
      <c r="F134" s="44"/>
    </row>
    <row r="135" ht="15">
      <c r="F135" s="44"/>
    </row>
    <row r="136" ht="15">
      <c r="F136" s="44"/>
    </row>
    <row r="137" ht="15">
      <c r="F137" s="44"/>
    </row>
    <row r="138" ht="15">
      <c r="F138" s="44"/>
    </row>
    <row r="139" ht="15">
      <c r="F139" s="44"/>
    </row>
    <row r="140" ht="15">
      <c r="F140" s="44"/>
    </row>
    <row r="141" ht="15">
      <c r="F141" s="44"/>
    </row>
    <row r="142" ht="15">
      <c r="F142" s="44"/>
    </row>
    <row r="143" ht="15">
      <c r="F143" s="44"/>
    </row>
    <row r="144" ht="15">
      <c r="F144" s="44"/>
    </row>
    <row r="145" ht="15">
      <c r="F145" s="44"/>
    </row>
    <row r="146" ht="15">
      <c r="F146" s="44"/>
    </row>
    <row r="147" ht="15">
      <c r="F147" s="44"/>
    </row>
    <row r="148" ht="15">
      <c r="F148" s="44"/>
    </row>
    <row r="149" ht="15">
      <c r="F149" s="44"/>
    </row>
    <row r="150" ht="15">
      <c r="F150" s="44"/>
    </row>
    <row r="151" ht="15">
      <c r="F151" s="44"/>
    </row>
    <row r="152" ht="15">
      <c r="F152" s="44"/>
    </row>
    <row r="153" ht="15">
      <c r="F153" s="44"/>
    </row>
    <row r="154" ht="15">
      <c r="F154" s="44"/>
    </row>
    <row r="155" ht="15">
      <c r="F155" s="44"/>
    </row>
    <row r="156" ht="15">
      <c r="F156" s="44"/>
    </row>
    <row r="157" ht="15">
      <c r="F157" s="44"/>
    </row>
    <row r="158" ht="15">
      <c r="F158" s="44"/>
    </row>
    <row r="159" ht="15">
      <c r="F159" s="44"/>
    </row>
    <row r="160" ht="15">
      <c r="F160" s="44"/>
    </row>
    <row r="161" ht="15">
      <c r="F161" s="44"/>
    </row>
    <row r="162" ht="15">
      <c r="F162" s="44"/>
    </row>
    <row r="163" ht="15">
      <c r="F163" s="44"/>
    </row>
    <row r="164" ht="15">
      <c r="F164" s="44"/>
    </row>
    <row r="165" ht="15">
      <c r="F165" s="44"/>
    </row>
    <row r="166" ht="15">
      <c r="F166" s="44"/>
    </row>
    <row r="167" ht="15">
      <c r="F167" s="44"/>
    </row>
    <row r="168" ht="15">
      <c r="F168" s="44"/>
    </row>
    <row r="169" ht="15">
      <c r="F169" s="44"/>
    </row>
    <row r="170" ht="15">
      <c r="F170" s="44"/>
    </row>
    <row r="171" ht="15">
      <c r="F171" s="44"/>
    </row>
    <row r="172" ht="15">
      <c r="F172" s="44"/>
    </row>
    <row r="173" ht="15">
      <c r="F173" s="44"/>
    </row>
    <row r="174" ht="15">
      <c r="F174" s="44"/>
    </row>
    <row r="175" ht="15">
      <c r="F175" s="44"/>
    </row>
    <row r="176" ht="15">
      <c r="F176" s="44"/>
    </row>
    <row r="177" ht="15">
      <c r="F177" s="44"/>
    </row>
    <row r="178" ht="15">
      <c r="F178" s="44"/>
    </row>
    <row r="179" ht="15">
      <c r="F179" s="44"/>
    </row>
    <row r="180" ht="15">
      <c r="F180" s="44"/>
    </row>
    <row r="181" ht="15">
      <c r="F181" s="44"/>
    </row>
    <row r="182" ht="15">
      <c r="F182" s="44"/>
    </row>
    <row r="183" ht="15">
      <c r="F183" s="44"/>
    </row>
    <row r="184" ht="15">
      <c r="F184" s="44"/>
    </row>
    <row r="185" ht="15">
      <c r="F185" s="44"/>
    </row>
    <row r="186" ht="15">
      <c r="F186" s="44"/>
    </row>
    <row r="187" ht="15">
      <c r="F187" s="44"/>
    </row>
    <row r="188" ht="15">
      <c r="F188" s="44"/>
    </row>
    <row r="189" ht="15">
      <c r="F189" s="44"/>
    </row>
    <row r="190" ht="15">
      <c r="F190" s="44"/>
    </row>
    <row r="191" ht="15">
      <c r="F191" s="44"/>
    </row>
    <row r="192" ht="15">
      <c r="F192" s="44"/>
    </row>
    <row r="193" ht="15">
      <c r="F193" s="44"/>
    </row>
    <row r="194" ht="15">
      <c r="F194" s="44"/>
    </row>
    <row r="195" ht="15">
      <c r="F195" s="44"/>
    </row>
    <row r="196" ht="15">
      <c r="F196" s="44"/>
    </row>
    <row r="197" ht="15">
      <c r="F197" s="44"/>
    </row>
    <row r="198" ht="15">
      <c r="F198" s="44"/>
    </row>
    <row r="199" ht="15">
      <c r="F199" s="44"/>
    </row>
    <row r="200" ht="15">
      <c r="F200" s="44"/>
    </row>
    <row r="201" ht="15">
      <c r="F201" s="44"/>
    </row>
    <row r="202" ht="15">
      <c r="F202" s="44"/>
    </row>
    <row r="203" ht="15">
      <c r="F203" s="44"/>
    </row>
    <row r="204" ht="15">
      <c r="F204" s="44"/>
    </row>
    <row r="205" ht="15">
      <c r="F205" s="44"/>
    </row>
    <row r="206" ht="15">
      <c r="F206" s="44"/>
    </row>
    <row r="207" ht="15">
      <c r="F207" s="44"/>
    </row>
    <row r="208" ht="15">
      <c r="F208" s="44"/>
    </row>
    <row r="209" ht="15">
      <c r="F209" s="44"/>
    </row>
    <row r="210" ht="15">
      <c r="F210" s="44"/>
    </row>
    <row r="211" ht="15">
      <c r="F211" s="44"/>
    </row>
    <row r="212" ht="15">
      <c r="F212" s="44"/>
    </row>
    <row r="213" ht="15">
      <c r="F213" s="44"/>
    </row>
    <row r="214" ht="15">
      <c r="F214" s="44"/>
    </row>
    <row r="215" ht="15">
      <c r="F215" s="44"/>
    </row>
    <row r="216" ht="15">
      <c r="F216" s="44"/>
    </row>
    <row r="217" ht="15">
      <c r="F217" s="44"/>
    </row>
    <row r="218" ht="15">
      <c r="F218" s="44"/>
    </row>
    <row r="219" ht="15">
      <c r="F219" s="44"/>
    </row>
    <row r="220" ht="15">
      <c r="F220" s="44"/>
    </row>
    <row r="221" ht="15">
      <c r="F221" s="44"/>
    </row>
    <row r="222" ht="15">
      <c r="F222" s="44"/>
    </row>
    <row r="223" ht="15">
      <c r="F223" s="44"/>
    </row>
    <row r="224" ht="15">
      <c r="F224" s="44"/>
    </row>
    <row r="225" ht="15">
      <c r="F225" s="44"/>
    </row>
    <row r="226" ht="15">
      <c r="F226" s="44"/>
    </row>
    <row r="227" ht="15">
      <c r="F227" s="44"/>
    </row>
    <row r="228" ht="15">
      <c r="F228" s="44"/>
    </row>
    <row r="229" ht="15">
      <c r="F229" s="44"/>
    </row>
    <row r="230" ht="15">
      <c r="F230" s="44"/>
    </row>
    <row r="231" ht="15">
      <c r="F231" s="44"/>
    </row>
    <row r="232" ht="15">
      <c r="F232" s="44"/>
    </row>
    <row r="233" ht="15">
      <c r="F233" s="44"/>
    </row>
    <row r="234" ht="15">
      <c r="F234" s="44"/>
    </row>
    <row r="235" ht="15">
      <c r="F235" s="44"/>
    </row>
    <row r="236" ht="15">
      <c r="F236" s="44"/>
    </row>
    <row r="237" ht="15">
      <c r="F237" s="44"/>
    </row>
    <row r="238" ht="15">
      <c r="F238" s="44"/>
    </row>
    <row r="239" ht="15">
      <c r="F239" s="44"/>
    </row>
    <row r="240" ht="15">
      <c r="F240" s="44"/>
    </row>
    <row r="241" ht="15">
      <c r="F241" s="44"/>
    </row>
    <row r="242" ht="15">
      <c r="F242" s="44"/>
    </row>
    <row r="243" ht="15">
      <c r="F243" s="44"/>
    </row>
    <row r="244" ht="15">
      <c r="F244" s="44"/>
    </row>
    <row r="245" ht="15">
      <c r="F245" s="44"/>
    </row>
    <row r="246" ht="15">
      <c r="F246" s="44"/>
    </row>
    <row r="247" ht="15">
      <c r="F247" s="44"/>
    </row>
    <row r="248" ht="15">
      <c r="F248" s="44"/>
    </row>
    <row r="249" ht="15">
      <c r="F249" s="44"/>
    </row>
    <row r="250" ht="15">
      <c r="F250" s="44"/>
    </row>
    <row r="251" ht="15">
      <c r="F251" s="44"/>
    </row>
    <row r="252" ht="15">
      <c r="F252" s="44"/>
    </row>
    <row r="253" ht="15">
      <c r="F253" s="44"/>
    </row>
    <row r="254" ht="15">
      <c r="F254" s="44"/>
    </row>
    <row r="255" ht="15">
      <c r="F255" s="44"/>
    </row>
    <row r="256" ht="15">
      <c r="F256" s="44"/>
    </row>
    <row r="257" ht="15">
      <c r="F257" s="44"/>
    </row>
    <row r="258" ht="15">
      <c r="F258" s="44"/>
    </row>
    <row r="259" ht="15">
      <c r="F259" s="44"/>
    </row>
    <row r="260" ht="15">
      <c r="F260" s="44"/>
    </row>
    <row r="261" ht="15">
      <c r="F261" s="44"/>
    </row>
    <row r="262" ht="15">
      <c r="F262" s="44"/>
    </row>
    <row r="263" ht="15">
      <c r="F263" s="44"/>
    </row>
    <row r="264" ht="15">
      <c r="F264" s="44"/>
    </row>
    <row r="265" ht="15">
      <c r="F265" s="44"/>
    </row>
    <row r="266" ht="15">
      <c r="F266" s="44"/>
    </row>
    <row r="267" ht="15">
      <c r="F267" s="44"/>
    </row>
    <row r="268" ht="15">
      <c r="F268" s="44"/>
    </row>
    <row r="269" ht="15">
      <c r="F269" s="44"/>
    </row>
    <row r="270" ht="15">
      <c r="F270" s="44"/>
    </row>
    <row r="271" ht="15">
      <c r="F271" s="44"/>
    </row>
    <row r="272" ht="15">
      <c r="F272" s="44"/>
    </row>
    <row r="273" ht="15">
      <c r="F273" s="44"/>
    </row>
    <row r="274" ht="15">
      <c r="F274" s="44"/>
    </row>
    <row r="275" ht="15">
      <c r="F275" s="44"/>
    </row>
    <row r="276" ht="15">
      <c r="F276" s="44"/>
    </row>
    <row r="277" ht="15">
      <c r="F277" s="44"/>
    </row>
    <row r="278" ht="15">
      <c r="F278" s="44"/>
    </row>
    <row r="279" ht="15">
      <c r="F279" s="44"/>
    </row>
    <row r="280" ht="15">
      <c r="F280" s="44"/>
    </row>
    <row r="281" ht="15">
      <c r="F281" s="44"/>
    </row>
    <row r="282" ht="15">
      <c r="F282" s="44"/>
    </row>
    <row r="283" ht="15">
      <c r="F283" s="44"/>
    </row>
    <row r="284" ht="15">
      <c r="F284" s="44"/>
    </row>
    <row r="285" ht="15">
      <c r="F285" s="44"/>
    </row>
    <row r="286" ht="15">
      <c r="F286" s="44"/>
    </row>
    <row r="287" ht="15">
      <c r="F287" s="44"/>
    </row>
    <row r="288" ht="15">
      <c r="F288" s="44"/>
    </row>
    <row r="289" ht="15">
      <c r="F289" s="44"/>
    </row>
    <row r="290" ht="15">
      <c r="F290" s="44"/>
    </row>
    <row r="291" ht="15">
      <c r="F291" s="44"/>
    </row>
    <row r="292" ht="15">
      <c r="F292" s="44"/>
    </row>
    <row r="293" ht="15">
      <c r="F293" s="44"/>
    </row>
    <row r="294" ht="15">
      <c r="F294" s="44"/>
    </row>
    <row r="295" ht="15">
      <c r="F295" s="44"/>
    </row>
    <row r="296" ht="15">
      <c r="F296" s="44"/>
    </row>
    <row r="297" ht="15">
      <c r="F297" s="44"/>
    </row>
    <row r="298" ht="15">
      <c r="F298" s="44"/>
    </row>
    <row r="299" ht="15">
      <c r="F299" s="44"/>
    </row>
    <row r="300" ht="15">
      <c r="F300" s="44"/>
    </row>
    <row r="301" ht="15">
      <c r="F301" s="44"/>
    </row>
    <row r="302" ht="15">
      <c r="F302" s="44"/>
    </row>
    <row r="303" ht="15">
      <c r="F303" s="44"/>
    </row>
    <row r="304" ht="15">
      <c r="F304" s="44"/>
    </row>
    <row r="305" ht="15">
      <c r="F305" s="44"/>
    </row>
    <row r="306" ht="15">
      <c r="F306" s="44"/>
    </row>
    <row r="307" ht="15">
      <c r="F307" s="44"/>
    </row>
    <row r="308" ht="15">
      <c r="F308" s="44"/>
    </row>
    <row r="309" ht="15">
      <c r="F309" s="44"/>
    </row>
    <row r="310" ht="15">
      <c r="F310" s="44"/>
    </row>
    <row r="311" ht="15">
      <c r="F311" s="44"/>
    </row>
    <row r="312" ht="15">
      <c r="F312" s="44"/>
    </row>
    <row r="313" ht="15">
      <c r="F313" s="44"/>
    </row>
    <row r="314" ht="15">
      <c r="F314" s="44"/>
    </row>
    <row r="315" ht="15">
      <c r="F315" s="44"/>
    </row>
    <row r="316" ht="15">
      <c r="F316" s="44"/>
    </row>
    <row r="317" ht="15">
      <c r="F317" s="44"/>
    </row>
    <row r="318" ht="15">
      <c r="F318" s="44"/>
    </row>
    <row r="319" ht="15">
      <c r="F319" s="44"/>
    </row>
    <row r="320" ht="15">
      <c r="F320" s="44"/>
    </row>
  </sheetData>
  <mergeCells count="81">
    <mergeCell ref="A1:G1"/>
    <mergeCell ref="A2:G2"/>
    <mergeCell ref="A3:C3"/>
    <mergeCell ref="D3:D5"/>
    <mergeCell ref="E3:E5"/>
    <mergeCell ref="F3:G4"/>
    <mergeCell ref="A4:A5"/>
    <mergeCell ref="B4:B5"/>
    <mergeCell ref="C4:C5"/>
    <mergeCell ref="A12:C12"/>
    <mergeCell ref="F12:G12"/>
    <mergeCell ref="A11:C11"/>
    <mergeCell ref="F10:G10"/>
    <mergeCell ref="F5:G5"/>
    <mergeCell ref="A6:C6"/>
    <mergeCell ref="F6:G6"/>
    <mergeCell ref="A7:C7"/>
    <mergeCell ref="F7:G7"/>
    <mergeCell ref="A8:A10"/>
    <mergeCell ref="B8:C8"/>
    <mergeCell ref="F8:G8"/>
    <mergeCell ref="B9:B10"/>
    <mergeCell ref="F9:G9"/>
    <mergeCell ref="A13:C13"/>
    <mergeCell ref="F13:G13"/>
    <mergeCell ref="A14:A17"/>
    <mergeCell ref="B14:C14"/>
    <mergeCell ref="F14:G14"/>
    <mergeCell ref="B15:B17"/>
    <mergeCell ref="F15:G15"/>
    <mergeCell ref="F16:G16"/>
    <mergeCell ref="F17:G17"/>
    <mergeCell ref="A18:C18"/>
    <mergeCell ref="F18:G18"/>
    <mergeCell ref="A19:A21"/>
    <mergeCell ref="B19:C19"/>
    <mergeCell ref="F19:G19"/>
    <mergeCell ref="B20:B21"/>
    <mergeCell ref="F20:G20"/>
    <mergeCell ref="F21:G21"/>
    <mergeCell ref="A22:C22"/>
    <mergeCell ref="F22:G22"/>
    <mergeCell ref="A23:A24"/>
    <mergeCell ref="B23:C23"/>
    <mergeCell ref="F23:G23"/>
    <mergeCell ref="F24:G24"/>
    <mergeCell ref="A25:C25"/>
    <mergeCell ref="F25:G25"/>
    <mergeCell ref="A26:A28"/>
    <mergeCell ref="B26:C26"/>
    <mergeCell ref="F26:G26"/>
    <mergeCell ref="B27:B28"/>
    <mergeCell ref="F27:G27"/>
    <mergeCell ref="F28:G28"/>
    <mergeCell ref="A29:C29"/>
    <mergeCell ref="F29:G29"/>
    <mergeCell ref="A30:A31"/>
    <mergeCell ref="B30:C30"/>
    <mergeCell ref="F30:G30"/>
    <mergeCell ref="F31:G31"/>
    <mergeCell ref="B33:C33"/>
    <mergeCell ref="F33:G33"/>
    <mergeCell ref="B34:B35"/>
    <mergeCell ref="F34:G34"/>
    <mergeCell ref="F35:G35"/>
    <mergeCell ref="E40:E41"/>
    <mergeCell ref="F40:G41"/>
    <mergeCell ref="F11:G11"/>
    <mergeCell ref="A36:C36"/>
    <mergeCell ref="F36:G36"/>
    <mergeCell ref="A37:A41"/>
    <mergeCell ref="B37:C37"/>
    <mergeCell ref="F37:G37"/>
    <mergeCell ref="B38:B41"/>
    <mergeCell ref="F38:G38"/>
    <mergeCell ref="F39:G39"/>
    <mergeCell ref="C40:C41"/>
    <mergeCell ref="D40:D41"/>
    <mergeCell ref="A32:C32"/>
    <mergeCell ref="F32:G32"/>
    <mergeCell ref="A33:A35"/>
  </mergeCells>
  <printOptions/>
  <pageMargins left="1.04" right="0.7086614173228347" top="0.72" bottom="0.7480314960629921" header="0.31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1"/>
  <sheetViews>
    <sheetView workbookViewId="0" topLeftCell="A1">
      <selection activeCell="H13" sqref="H13"/>
    </sheetView>
  </sheetViews>
  <sheetFormatPr defaultColWidth="9.140625" defaultRowHeight="15"/>
  <cols>
    <col min="1" max="1" width="13.7109375" style="0" customWidth="1"/>
    <col min="2" max="2" width="12.57421875" style="0" customWidth="1"/>
    <col min="3" max="3" width="23.140625" style="0" customWidth="1"/>
    <col min="4" max="4" width="20.7109375" style="42" customWidth="1"/>
    <col min="5" max="5" width="18.28125" style="43" customWidth="1"/>
    <col min="6" max="7" width="9.00390625" style="22" customWidth="1"/>
    <col min="9" max="9" width="9.00390625" style="25" customWidth="1"/>
  </cols>
  <sheetData>
    <row r="1" spans="1:9" s="22" customFormat="1" ht="22.5">
      <c r="A1" s="181" t="s">
        <v>137</v>
      </c>
      <c r="B1" s="181"/>
      <c r="C1" s="181"/>
      <c r="D1" s="181"/>
      <c r="E1" s="181"/>
      <c r="F1" s="181"/>
      <c r="G1" s="181"/>
      <c r="I1" s="47"/>
    </row>
    <row r="2" spans="1:9" s="23" customFormat="1" ht="15">
      <c r="A2" s="182" t="s">
        <v>135</v>
      </c>
      <c r="B2" s="183"/>
      <c r="C2" s="183"/>
      <c r="D2" s="183"/>
      <c r="E2" s="183"/>
      <c r="F2" s="183"/>
      <c r="G2" s="183"/>
      <c r="H2" s="48"/>
      <c r="I2" s="31"/>
    </row>
    <row r="3" spans="1:8" ht="15">
      <c r="A3" s="184" t="s">
        <v>29</v>
      </c>
      <c r="B3" s="184"/>
      <c r="C3" s="184"/>
      <c r="D3" s="185" t="s">
        <v>70</v>
      </c>
      <c r="E3" s="186" t="s">
        <v>71</v>
      </c>
      <c r="F3" s="188" t="s">
        <v>30</v>
      </c>
      <c r="G3" s="188"/>
      <c r="H3" s="49"/>
    </row>
    <row r="4" spans="1:8" ht="15">
      <c r="A4" s="243" t="s">
        <v>31</v>
      </c>
      <c r="B4" s="243" t="s">
        <v>32</v>
      </c>
      <c r="C4" s="243" t="s">
        <v>33</v>
      </c>
      <c r="D4" s="185"/>
      <c r="E4" s="187"/>
      <c r="F4" s="188"/>
      <c r="G4" s="188"/>
      <c r="H4" s="49"/>
    </row>
    <row r="5" spans="1:8" ht="15">
      <c r="A5" s="188"/>
      <c r="B5" s="188"/>
      <c r="C5" s="188"/>
      <c r="D5" s="185"/>
      <c r="E5" s="187"/>
      <c r="F5" s="175" t="s">
        <v>30</v>
      </c>
      <c r="G5" s="175"/>
      <c r="H5" s="49"/>
    </row>
    <row r="6" spans="1:9" s="23" customFormat="1" ht="13.5">
      <c r="A6" s="176" t="s">
        <v>73</v>
      </c>
      <c r="B6" s="177"/>
      <c r="C6" s="177"/>
      <c r="D6" s="24">
        <f>D7+D32+D38+D55+D63</f>
        <v>220062466</v>
      </c>
      <c r="E6" s="50">
        <f>E7+E32+E38+E63+E66</f>
        <v>373176000</v>
      </c>
      <c r="F6" s="230">
        <f aca="true" t="shared" si="0" ref="F6:F36">E6-D6</f>
        <v>153113534</v>
      </c>
      <c r="G6" s="231"/>
      <c r="H6" s="51"/>
      <c r="I6" s="31"/>
    </row>
    <row r="7" spans="1:9" s="23" customFormat="1" ht="15">
      <c r="A7" s="149" t="s">
        <v>74</v>
      </c>
      <c r="B7" s="150"/>
      <c r="C7" s="150"/>
      <c r="D7" s="26">
        <v>179799498</v>
      </c>
      <c r="E7" s="32">
        <f>E8+E16+E20</f>
        <v>293107000</v>
      </c>
      <c r="F7" s="147">
        <f t="shared" si="0"/>
        <v>113307502</v>
      </c>
      <c r="G7" s="151"/>
      <c r="H7" s="52"/>
      <c r="I7" s="31"/>
    </row>
    <row r="8" spans="1:8" ht="15">
      <c r="A8" s="165"/>
      <c r="B8" s="232" t="s">
        <v>75</v>
      </c>
      <c r="C8" s="233"/>
      <c r="D8" s="53">
        <f ca="1">SUM(D8:D15)</f>
        <v>158727336</v>
      </c>
      <c r="E8" s="54">
        <f>E9+E12+E13+E14+E15</f>
        <v>266999000</v>
      </c>
      <c r="F8" s="234">
        <v>108271664</v>
      </c>
      <c r="G8" s="235"/>
      <c r="H8" s="55"/>
    </row>
    <row r="9" spans="1:9" s="59" customFormat="1" ht="15">
      <c r="A9" s="180"/>
      <c r="B9" s="236"/>
      <c r="C9" s="56" t="s">
        <v>76</v>
      </c>
      <c r="D9" s="53">
        <v>124468756</v>
      </c>
      <c r="E9" s="54">
        <v>214333000</v>
      </c>
      <c r="F9" s="234">
        <f t="shared" si="0"/>
        <v>89864244</v>
      </c>
      <c r="G9" s="235"/>
      <c r="H9" s="57"/>
      <c r="I9" s="58"/>
    </row>
    <row r="10" spans="1:8" ht="15">
      <c r="A10" s="180"/>
      <c r="B10" s="236"/>
      <c r="C10" s="56" t="s">
        <v>77</v>
      </c>
      <c r="D10" s="60">
        <v>2400000</v>
      </c>
      <c r="E10" s="61"/>
      <c r="F10" s="234">
        <f t="shared" si="0"/>
        <v>-2400000</v>
      </c>
      <c r="G10" s="235"/>
      <c r="H10" s="62"/>
    </row>
    <row r="11" spans="1:8" ht="15">
      <c r="A11" s="180"/>
      <c r="B11" s="236"/>
      <c r="C11" s="56" t="s">
        <v>78</v>
      </c>
      <c r="D11" s="60">
        <v>400000</v>
      </c>
      <c r="E11" s="61"/>
      <c r="F11" s="234">
        <f t="shared" si="0"/>
        <v>-400000</v>
      </c>
      <c r="G11" s="235"/>
      <c r="H11" s="63"/>
    </row>
    <row r="12" spans="1:8" ht="15">
      <c r="A12" s="180"/>
      <c r="B12" s="236"/>
      <c r="C12" s="64" t="s">
        <v>79</v>
      </c>
      <c r="D12" s="65">
        <v>5710863</v>
      </c>
      <c r="E12" s="96">
        <v>7200000</v>
      </c>
      <c r="F12" s="240">
        <f t="shared" si="0"/>
        <v>1489137</v>
      </c>
      <c r="G12" s="241"/>
      <c r="H12" s="62"/>
    </row>
    <row r="13" spans="1:8" ht="15">
      <c r="A13" s="180"/>
      <c r="B13" s="236"/>
      <c r="C13" s="66" t="s">
        <v>80</v>
      </c>
      <c r="D13" s="67">
        <v>11928057</v>
      </c>
      <c r="E13" s="68">
        <v>21433000</v>
      </c>
      <c r="F13" s="234">
        <f>E13-D13</f>
        <v>9504943</v>
      </c>
      <c r="G13" s="242"/>
      <c r="H13" s="62"/>
    </row>
    <row r="14" spans="1:13" s="25" customFormat="1" ht="15">
      <c r="A14" s="180"/>
      <c r="B14" s="236"/>
      <c r="C14" s="66" t="s">
        <v>81</v>
      </c>
      <c r="D14" s="67">
        <v>13291660</v>
      </c>
      <c r="E14" s="68">
        <v>22748000</v>
      </c>
      <c r="F14" s="234">
        <f>E14-D14</f>
        <v>9456340</v>
      </c>
      <c r="G14" s="171"/>
      <c r="H14" s="62"/>
      <c r="J14"/>
      <c r="K14"/>
      <c r="L14"/>
      <c r="M14"/>
    </row>
    <row r="15" spans="1:13" s="25" customFormat="1" ht="15">
      <c r="A15" s="180"/>
      <c r="B15" s="236"/>
      <c r="C15" s="66" t="s">
        <v>82</v>
      </c>
      <c r="D15" s="67">
        <v>528000</v>
      </c>
      <c r="E15" s="67">
        <v>1285000</v>
      </c>
      <c r="F15" s="234">
        <f t="shared" si="0"/>
        <v>757000</v>
      </c>
      <c r="G15" s="242"/>
      <c r="H15" s="62"/>
      <c r="J15"/>
      <c r="K15"/>
      <c r="L15"/>
      <c r="M15"/>
    </row>
    <row r="16" spans="1:13" s="25" customFormat="1" ht="15">
      <c r="A16" s="180"/>
      <c r="B16" s="155" t="s">
        <v>83</v>
      </c>
      <c r="C16" s="156"/>
      <c r="D16" s="25">
        <v>198000</v>
      </c>
      <c r="E16" s="54">
        <v>3600000</v>
      </c>
      <c r="F16" s="237">
        <f>E16-D16</f>
        <v>3402000</v>
      </c>
      <c r="G16" s="238"/>
      <c r="H16" s="63"/>
      <c r="J16"/>
      <c r="K16"/>
      <c r="L16"/>
      <c r="M16"/>
    </row>
    <row r="17" spans="1:13" s="25" customFormat="1" ht="15">
      <c r="A17" s="180"/>
      <c r="B17" s="159"/>
      <c r="C17" s="29" t="s">
        <v>84</v>
      </c>
      <c r="D17" s="27">
        <v>198000</v>
      </c>
      <c r="E17" s="28">
        <v>2400000</v>
      </c>
      <c r="F17" s="157">
        <f t="shared" si="0"/>
        <v>2202000</v>
      </c>
      <c r="G17" s="239"/>
      <c r="H17" s="62"/>
      <c r="J17"/>
      <c r="K17"/>
      <c r="L17"/>
      <c r="M17"/>
    </row>
    <row r="18" spans="1:13" s="25" customFormat="1" ht="15">
      <c r="A18" s="180"/>
      <c r="B18" s="156"/>
      <c r="C18" s="29" t="s">
        <v>85</v>
      </c>
      <c r="D18" s="27"/>
      <c r="E18" s="28">
        <v>1200000</v>
      </c>
      <c r="F18" s="157">
        <f t="shared" si="0"/>
        <v>1200000</v>
      </c>
      <c r="G18" s="158"/>
      <c r="H18" s="62"/>
      <c r="J18"/>
      <c r="K18"/>
      <c r="L18"/>
      <c r="M18"/>
    </row>
    <row r="19" spans="1:13" s="25" customFormat="1" ht="15">
      <c r="A19" s="180"/>
      <c r="B19" s="156"/>
      <c r="C19" s="29" t="s">
        <v>86</v>
      </c>
      <c r="D19" s="27"/>
      <c r="E19" s="28"/>
      <c r="F19" s="157">
        <f t="shared" si="0"/>
        <v>0</v>
      </c>
      <c r="G19" s="158"/>
      <c r="H19" s="62"/>
      <c r="J19"/>
      <c r="K19"/>
      <c r="L19"/>
      <c r="M19"/>
    </row>
    <row r="20" spans="1:13" s="25" customFormat="1" ht="15">
      <c r="A20" s="166"/>
      <c r="B20" s="225" t="s">
        <v>87</v>
      </c>
      <c r="C20" s="225"/>
      <c r="D20" s="27">
        <v>20874162</v>
      </c>
      <c r="E20" s="28">
        <f>E21+E22+E23+E25+E30+E31</f>
        <v>22508000</v>
      </c>
      <c r="F20" s="157">
        <f t="shared" si="0"/>
        <v>1633838</v>
      </c>
      <c r="G20" s="211"/>
      <c r="H20" s="63"/>
      <c r="J20"/>
      <c r="K20"/>
      <c r="L20"/>
      <c r="M20"/>
    </row>
    <row r="21" spans="1:13" s="25" customFormat="1" ht="15">
      <c r="A21" s="165"/>
      <c r="B21" s="159"/>
      <c r="C21" s="69" t="s">
        <v>88</v>
      </c>
      <c r="D21" s="60">
        <v>382800</v>
      </c>
      <c r="E21" s="61">
        <v>600000</v>
      </c>
      <c r="F21" s="157">
        <f t="shared" si="0"/>
        <v>217200</v>
      </c>
      <c r="G21" s="158"/>
      <c r="H21" s="62"/>
      <c r="J21"/>
      <c r="K21"/>
      <c r="L21"/>
      <c r="M21"/>
    </row>
    <row r="22" spans="1:13" s="25" customFormat="1" ht="15">
      <c r="A22" s="180"/>
      <c r="B22" s="156"/>
      <c r="C22" s="70" t="s">
        <v>89</v>
      </c>
      <c r="D22" s="60">
        <v>5478600</v>
      </c>
      <c r="E22" s="60">
        <v>6000000</v>
      </c>
      <c r="F22" s="157">
        <f t="shared" si="0"/>
        <v>521400</v>
      </c>
      <c r="G22" s="158"/>
      <c r="H22" s="62"/>
      <c r="J22"/>
      <c r="K22"/>
      <c r="L22"/>
      <c r="M22"/>
    </row>
    <row r="23" spans="1:13" s="25" customFormat="1" ht="16.5" customHeight="1">
      <c r="A23" s="180"/>
      <c r="B23" s="156"/>
      <c r="C23" s="215" t="s">
        <v>90</v>
      </c>
      <c r="D23" s="226">
        <v>8074770</v>
      </c>
      <c r="E23" s="228">
        <v>6708000</v>
      </c>
      <c r="F23" s="143">
        <f t="shared" si="0"/>
        <v>-1366770</v>
      </c>
      <c r="G23" s="144"/>
      <c r="H23" s="62"/>
      <c r="J23"/>
      <c r="K23"/>
      <c r="L23"/>
      <c r="M23"/>
    </row>
    <row r="24" spans="1:13" s="25" customFormat="1" ht="15">
      <c r="A24" s="180"/>
      <c r="B24" s="156"/>
      <c r="C24" s="217"/>
      <c r="D24" s="227"/>
      <c r="E24" s="229"/>
      <c r="F24" s="199"/>
      <c r="G24" s="224"/>
      <c r="H24" s="62"/>
      <c r="J24"/>
      <c r="K24"/>
      <c r="L24"/>
      <c r="M24"/>
    </row>
    <row r="25" spans="1:13" s="25" customFormat="1" ht="16.5" customHeight="1">
      <c r="A25" s="180"/>
      <c r="B25" s="156"/>
      <c r="C25" s="215" t="s">
        <v>91</v>
      </c>
      <c r="D25" s="163">
        <v>3828430</v>
      </c>
      <c r="E25" s="141">
        <v>2000000</v>
      </c>
      <c r="F25" s="143">
        <f t="shared" si="0"/>
        <v>-1828430</v>
      </c>
      <c r="G25" s="144"/>
      <c r="H25" s="62"/>
      <c r="J25"/>
      <c r="K25"/>
      <c r="L25"/>
      <c r="M25"/>
    </row>
    <row r="26" spans="1:13" s="25" customFormat="1" ht="15">
      <c r="A26" s="180"/>
      <c r="B26" s="156"/>
      <c r="C26" s="216"/>
      <c r="D26" s="218"/>
      <c r="E26" s="220"/>
      <c r="F26" s="222"/>
      <c r="G26" s="223"/>
      <c r="H26" s="62"/>
      <c r="J26"/>
      <c r="K26"/>
      <c r="L26"/>
      <c r="M26"/>
    </row>
    <row r="27" spans="1:13" s="25" customFormat="1" ht="15">
      <c r="A27" s="180"/>
      <c r="B27" s="156"/>
      <c r="C27" s="216"/>
      <c r="D27" s="218"/>
      <c r="E27" s="220"/>
      <c r="F27" s="222"/>
      <c r="G27" s="223"/>
      <c r="H27" s="62"/>
      <c r="J27"/>
      <c r="K27"/>
      <c r="L27"/>
      <c r="M27"/>
    </row>
    <row r="28" spans="1:13" s="25" customFormat="1" ht="15">
      <c r="A28" s="180"/>
      <c r="B28" s="156"/>
      <c r="C28" s="216"/>
      <c r="D28" s="218"/>
      <c r="E28" s="220"/>
      <c r="F28" s="222"/>
      <c r="G28" s="223"/>
      <c r="H28" s="62"/>
      <c r="J28"/>
      <c r="K28"/>
      <c r="L28"/>
      <c r="M28"/>
    </row>
    <row r="29" spans="1:13" s="25" customFormat="1" ht="15">
      <c r="A29" s="180"/>
      <c r="B29" s="156"/>
      <c r="C29" s="217"/>
      <c r="D29" s="219"/>
      <c r="E29" s="221"/>
      <c r="F29" s="199"/>
      <c r="G29" s="224"/>
      <c r="H29" s="62"/>
      <c r="J29"/>
      <c r="K29"/>
      <c r="L29"/>
      <c r="M29"/>
    </row>
    <row r="30" spans="1:8" ht="15">
      <c r="A30" s="180"/>
      <c r="B30" s="156"/>
      <c r="C30" s="29" t="s">
        <v>92</v>
      </c>
      <c r="D30" s="53">
        <v>1735662</v>
      </c>
      <c r="E30" s="54">
        <v>4800000</v>
      </c>
      <c r="F30" s="157">
        <f t="shared" si="0"/>
        <v>3064338</v>
      </c>
      <c r="G30" s="158"/>
      <c r="H30" s="62"/>
    </row>
    <row r="31" spans="1:8" ht="15">
      <c r="A31" s="180"/>
      <c r="B31" s="155"/>
      <c r="C31" s="71" t="s">
        <v>93</v>
      </c>
      <c r="D31" s="72">
        <v>1373900</v>
      </c>
      <c r="E31" s="73">
        <v>2400000</v>
      </c>
      <c r="F31" s="194">
        <v>1500000</v>
      </c>
      <c r="G31" s="195"/>
      <c r="H31" s="62"/>
    </row>
    <row r="32" spans="1:9" s="23" customFormat="1" ht="15">
      <c r="A32" s="201" t="s">
        <v>94</v>
      </c>
      <c r="B32" s="202"/>
      <c r="C32" s="202"/>
      <c r="D32" s="74">
        <v>8815195</v>
      </c>
      <c r="E32" s="75">
        <v>3000000</v>
      </c>
      <c r="F32" s="203">
        <f t="shared" si="0"/>
        <v>-5815195</v>
      </c>
      <c r="G32" s="214"/>
      <c r="H32" s="52"/>
      <c r="I32" s="31"/>
    </row>
    <row r="33" spans="1:8" ht="15">
      <c r="A33" s="152"/>
      <c r="B33" s="155" t="s">
        <v>95</v>
      </c>
      <c r="C33" s="156"/>
      <c r="D33" s="27">
        <v>8815195</v>
      </c>
      <c r="E33" s="28">
        <v>3000000</v>
      </c>
      <c r="F33" s="157">
        <f t="shared" si="0"/>
        <v>-5815195</v>
      </c>
      <c r="G33" s="158"/>
      <c r="H33" s="63"/>
    </row>
    <row r="34" spans="1:8" ht="15">
      <c r="A34" s="152"/>
      <c r="B34" s="159"/>
      <c r="C34" s="29" t="s">
        <v>96</v>
      </c>
      <c r="D34" s="27"/>
      <c r="E34" s="28"/>
      <c r="F34" s="157">
        <f t="shared" si="0"/>
        <v>0</v>
      </c>
      <c r="G34" s="158"/>
      <c r="H34" s="63"/>
    </row>
    <row r="35" spans="1:8" ht="15">
      <c r="A35" s="152"/>
      <c r="B35" s="156"/>
      <c r="C35" s="29" t="s">
        <v>97</v>
      </c>
      <c r="D35" s="27"/>
      <c r="E35" s="27"/>
      <c r="F35" s="157">
        <f t="shared" si="0"/>
        <v>0</v>
      </c>
      <c r="G35" s="158"/>
      <c r="H35" s="62"/>
    </row>
    <row r="36" spans="1:8" ht="15">
      <c r="A36" s="152"/>
      <c r="B36" s="156"/>
      <c r="C36" s="29" t="s">
        <v>98</v>
      </c>
      <c r="D36" s="27">
        <v>8815195</v>
      </c>
      <c r="E36" s="27">
        <v>3000000</v>
      </c>
      <c r="F36" s="157">
        <f t="shared" si="0"/>
        <v>-5815195</v>
      </c>
      <c r="G36" s="158"/>
      <c r="H36" s="62"/>
    </row>
    <row r="37" spans="1:8" ht="24">
      <c r="A37" s="152"/>
      <c r="B37" s="156"/>
      <c r="C37" s="76" t="s">
        <v>99</v>
      </c>
      <c r="D37" s="77"/>
      <c r="E37" s="27"/>
      <c r="F37" s="207"/>
      <c r="G37" s="171"/>
      <c r="H37" s="62"/>
    </row>
    <row r="38" spans="1:9" s="23" customFormat="1" ht="15">
      <c r="A38" s="190" t="s">
        <v>100</v>
      </c>
      <c r="B38" s="191"/>
      <c r="C38" s="191"/>
      <c r="D38" s="78">
        <v>26313773</v>
      </c>
      <c r="E38" s="79">
        <f>E40+E41+E42+E43+E48</f>
        <v>61020000</v>
      </c>
      <c r="F38" s="208">
        <f aca="true" t="shared" si="1" ref="F38:F71">E38-D38</f>
        <v>34706227</v>
      </c>
      <c r="G38" s="209"/>
      <c r="H38" s="52"/>
      <c r="I38" s="31"/>
    </row>
    <row r="39" spans="1:8" ht="15">
      <c r="A39" s="153" t="s">
        <v>101</v>
      </c>
      <c r="B39" s="155" t="s">
        <v>102</v>
      </c>
      <c r="C39" s="156"/>
      <c r="D39" s="27">
        <v>26313773</v>
      </c>
      <c r="E39" s="28">
        <v>61020000</v>
      </c>
      <c r="F39" s="157">
        <f t="shared" si="1"/>
        <v>34706227</v>
      </c>
      <c r="G39" s="211"/>
      <c r="H39" s="63"/>
    </row>
    <row r="40" spans="1:8" ht="15">
      <c r="A40" s="210"/>
      <c r="B40" s="212"/>
      <c r="C40" s="80" t="s">
        <v>103</v>
      </c>
      <c r="D40" s="81">
        <v>15159732</v>
      </c>
      <c r="E40" s="82">
        <v>39720000</v>
      </c>
      <c r="F40" s="157">
        <f t="shared" si="1"/>
        <v>24560268</v>
      </c>
      <c r="G40" s="167"/>
      <c r="H40" s="62"/>
    </row>
    <row r="41" spans="1:8" ht="15">
      <c r="A41" s="210"/>
      <c r="B41" s="212"/>
      <c r="C41" s="29" t="s">
        <v>104</v>
      </c>
      <c r="D41" s="53">
        <v>4432150</v>
      </c>
      <c r="E41" s="28">
        <v>8400000</v>
      </c>
      <c r="F41" s="157">
        <f t="shared" si="1"/>
        <v>3967850</v>
      </c>
      <c r="G41" s="158"/>
      <c r="H41" s="62"/>
    </row>
    <row r="42" spans="1:8" ht="15">
      <c r="A42" s="210"/>
      <c r="B42" s="212"/>
      <c r="C42" s="29" t="s">
        <v>105</v>
      </c>
      <c r="D42" s="27">
        <v>783970</v>
      </c>
      <c r="E42" s="28">
        <v>1200000</v>
      </c>
      <c r="F42" s="157">
        <f t="shared" si="1"/>
        <v>416030</v>
      </c>
      <c r="G42" s="158"/>
      <c r="H42" s="62"/>
    </row>
    <row r="43" spans="1:8" ht="15">
      <c r="A43" s="210"/>
      <c r="B43" s="212"/>
      <c r="C43" s="80" t="s">
        <v>106</v>
      </c>
      <c r="D43" s="83">
        <v>3992772</v>
      </c>
      <c r="E43" s="84">
        <v>1200000</v>
      </c>
      <c r="F43" s="157">
        <f>E43-D43</f>
        <v>-2792772</v>
      </c>
      <c r="G43" s="167"/>
      <c r="H43" s="62"/>
    </row>
    <row r="44" spans="1:8" ht="15">
      <c r="A44" s="210"/>
      <c r="B44" s="212"/>
      <c r="C44" s="29" t="s">
        <v>107</v>
      </c>
      <c r="D44" s="27">
        <v>750000</v>
      </c>
      <c r="E44" s="28">
        <v>0</v>
      </c>
      <c r="F44" s="157">
        <f t="shared" si="1"/>
        <v>-750000</v>
      </c>
      <c r="G44" s="158"/>
      <c r="H44" s="63"/>
    </row>
    <row r="45" spans="1:8" ht="15">
      <c r="A45" s="210"/>
      <c r="B45" s="212"/>
      <c r="C45" s="29" t="s">
        <v>108</v>
      </c>
      <c r="D45" s="27"/>
      <c r="E45" s="28"/>
      <c r="F45" s="157">
        <f t="shared" si="1"/>
        <v>0</v>
      </c>
      <c r="G45" s="158"/>
      <c r="H45" s="63"/>
    </row>
    <row r="46" spans="1:8" ht="15">
      <c r="A46" s="210"/>
      <c r="B46" s="212"/>
      <c r="C46" s="29" t="s">
        <v>109</v>
      </c>
      <c r="D46" s="27"/>
      <c r="E46" s="28"/>
      <c r="F46" s="157">
        <f t="shared" si="1"/>
        <v>0</v>
      </c>
      <c r="G46" s="158"/>
      <c r="H46" s="63"/>
    </row>
    <row r="47" spans="1:8" ht="15">
      <c r="A47" s="210"/>
      <c r="B47" s="212"/>
      <c r="C47" s="80" t="s">
        <v>110</v>
      </c>
      <c r="D47" s="67"/>
      <c r="E47" s="68"/>
      <c r="F47" s="205">
        <f t="shared" si="1"/>
        <v>0</v>
      </c>
      <c r="G47" s="206"/>
      <c r="H47" s="62"/>
    </row>
    <row r="48" spans="1:8" ht="15">
      <c r="A48" s="210"/>
      <c r="B48" s="213"/>
      <c r="C48" s="29" t="s">
        <v>111</v>
      </c>
      <c r="D48" s="53">
        <v>1195151</v>
      </c>
      <c r="E48" s="54">
        <v>10500000</v>
      </c>
      <c r="F48" s="157">
        <f t="shared" si="1"/>
        <v>9304849</v>
      </c>
      <c r="G48" s="158"/>
      <c r="H48" s="63"/>
    </row>
    <row r="49" spans="1:9" s="23" customFormat="1" ht="15">
      <c r="A49" s="149" t="s">
        <v>112</v>
      </c>
      <c r="B49" s="150"/>
      <c r="C49" s="150"/>
      <c r="D49" s="26"/>
      <c r="E49" s="32"/>
      <c r="F49" s="147">
        <f t="shared" si="1"/>
        <v>0</v>
      </c>
      <c r="G49" s="151"/>
      <c r="H49" s="52"/>
      <c r="I49" s="31"/>
    </row>
    <row r="50" spans="1:8" ht="15">
      <c r="A50" s="152"/>
      <c r="B50" s="155" t="s">
        <v>113</v>
      </c>
      <c r="C50" s="156"/>
      <c r="D50" s="27"/>
      <c r="E50" s="28"/>
      <c r="F50" s="157">
        <f t="shared" si="1"/>
        <v>0</v>
      </c>
      <c r="G50" s="158"/>
      <c r="H50" s="63"/>
    </row>
    <row r="51" spans="1:8" ht="15">
      <c r="A51" s="152"/>
      <c r="B51" s="34"/>
      <c r="C51" s="29" t="s">
        <v>114</v>
      </c>
      <c r="D51" s="27"/>
      <c r="E51" s="28"/>
      <c r="F51" s="157">
        <f t="shared" si="1"/>
        <v>0</v>
      </c>
      <c r="G51" s="158"/>
      <c r="H51" s="63"/>
    </row>
    <row r="52" spans="1:9" s="23" customFormat="1" ht="15">
      <c r="A52" s="149" t="s">
        <v>115</v>
      </c>
      <c r="B52" s="150"/>
      <c r="C52" s="150"/>
      <c r="D52" s="26"/>
      <c r="E52" s="32"/>
      <c r="F52" s="147">
        <f t="shared" si="1"/>
        <v>0</v>
      </c>
      <c r="G52" s="151"/>
      <c r="H52" s="52"/>
      <c r="I52" s="31"/>
    </row>
    <row r="53" spans="1:8" ht="15">
      <c r="A53" s="197"/>
      <c r="B53" s="198" t="s">
        <v>116</v>
      </c>
      <c r="C53" s="159"/>
      <c r="D53" s="77"/>
      <c r="E53" s="87"/>
      <c r="F53" s="199">
        <f t="shared" si="1"/>
        <v>0</v>
      </c>
      <c r="G53" s="200"/>
      <c r="H53" s="63"/>
    </row>
    <row r="54" spans="1:8" ht="15">
      <c r="A54" s="154"/>
      <c r="B54" s="88"/>
      <c r="C54" s="71" t="s">
        <v>117</v>
      </c>
      <c r="D54" s="89"/>
      <c r="E54" s="90"/>
      <c r="F54" s="194">
        <f t="shared" si="1"/>
        <v>0</v>
      </c>
      <c r="G54" s="195"/>
      <c r="H54" s="63"/>
    </row>
    <row r="55" spans="1:9" s="93" customFormat="1" ht="15">
      <c r="A55" s="201" t="s">
        <v>118</v>
      </c>
      <c r="B55" s="202"/>
      <c r="C55" s="202"/>
      <c r="D55" s="74">
        <v>4000000</v>
      </c>
      <c r="E55" s="75"/>
      <c r="F55" s="203">
        <f t="shared" si="1"/>
        <v>-4000000</v>
      </c>
      <c r="G55" s="204"/>
      <c r="H55" s="91"/>
      <c r="I55" s="92"/>
    </row>
    <row r="56" spans="1:8" ht="15">
      <c r="A56" s="165"/>
      <c r="B56" s="155" t="s">
        <v>119</v>
      </c>
      <c r="C56" s="156"/>
      <c r="D56" s="27">
        <v>4000000</v>
      </c>
      <c r="E56" s="28"/>
      <c r="F56" s="157">
        <f t="shared" si="1"/>
        <v>-4000000</v>
      </c>
      <c r="G56" s="158"/>
      <c r="H56" s="63"/>
    </row>
    <row r="57" spans="1:8" ht="15">
      <c r="A57" s="180"/>
      <c r="B57" s="168"/>
      <c r="C57" s="29" t="s">
        <v>120</v>
      </c>
      <c r="D57" s="27">
        <v>4000000</v>
      </c>
      <c r="E57" s="28"/>
      <c r="F57" s="157">
        <f t="shared" si="1"/>
        <v>-4000000</v>
      </c>
      <c r="G57" s="158"/>
      <c r="H57" s="63"/>
    </row>
    <row r="58" spans="1:8" ht="15">
      <c r="A58" s="180"/>
      <c r="B58" s="168"/>
      <c r="C58" s="29" t="s">
        <v>121</v>
      </c>
      <c r="D58" s="27"/>
      <c r="E58" s="28"/>
      <c r="F58" s="157">
        <f t="shared" si="1"/>
        <v>0</v>
      </c>
      <c r="G58" s="158"/>
      <c r="H58" s="63"/>
    </row>
    <row r="59" spans="1:8" ht="24">
      <c r="A59" s="166"/>
      <c r="B59" s="169"/>
      <c r="C59" s="29" t="s">
        <v>122</v>
      </c>
      <c r="D59" s="27"/>
      <c r="E59" s="28"/>
      <c r="F59" s="157">
        <f t="shared" si="1"/>
        <v>0</v>
      </c>
      <c r="G59" s="158"/>
      <c r="H59" s="63"/>
    </row>
    <row r="60" spans="1:9" s="23" customFormat="1" ht="15">
      <c r="A60" s="149" t="s">
        <v>123</v>
      </c>
      <c r="B60" s="150"/>
      <c r="C60" s="150"/>
      <c r="D60" s="26"/>
      <c r="E60" s="32"/>
      <c r="F60" s="147">
        <f t="shared" si="1"/>
        <v>0</v>
      </c>
      <c r="G60" s="151"/>
      <c r="H60" s="52"/>
      <c r="I60" s="31"/>
    </row>
    <row r="61" spans="1:8" ht="15">
      <c r="A61" s="152"/>
      <c r="B61" s="155" t="s">
        <v>124</v>
      </c>
      <c r="C61" s="156"/>
      <c r="D61" s="27"/>
      <c r="E61" s="28"/>
      <c r="F61" s="157">
        <f t="shared" si="1"/>
        <v>0</v>
      </c>
      <c r="G61" s="158"/>
      <c r="H61" s="63"/>
    </row>
    <row r="62" spans="1:8" ht="15">
      <c r="A62" s="152"/>
      <c r="B62" s="34"/>
      <c r="C62" s="29" t="s">
        <v>125</v>
      </c>
      <c r="D62" s="27"/>
      <c r="E62" s="28"/>
      <c r="F62" s="157">
        <f t="shared" si="1"/>
        <v>0</v>
      </c>
      <c r="G62" s="158"/>
      <c r="H62" s="63"/>
    </row>
    <row r="63" spans="1:9" s="23" customFormat="1" ht="15">
      <c r="A63" s="149" t="s">
        <v>126</v>
      </c>
      <c r="B63" s="150"/>
      <c r="C63" s="150"/>
      <c r="D63" s="26">
        <v>1134000</v>
      </c>
      <c r="E63" s="32">
        <v>4049000</v>
      </c>
      <c r="F63" s="147">
        <f t="shared" si="1"/>
        <v>2915000</v>
      </c>
      <c r="G63" s="151"/>
      <c r="H63" s="52"/>
      <c r="I63" s="31"/>
    </row>
    <row r="64" spans="1:8" ht="15">
      <c r="A64" s="152"/>
      <c r="B64" s="155" t="s">
        <v>127</v>
      </c>
      <c r="C64" s="156"/>
      <c r="D64" s="27">
        <v>1134000</v>
      </c>
      <c r="E64" s="28">
        <v>4049000</v>
      </c>
      <c r="F64" s="157">
        <f t="shared" si="1"/>
        <v>2915000</v>
      </c>
      <c r="G64" s="158"/>
      <c r="H64" s="63"/>
    </row>
    <row r="65" spans="1:8" ht="15">
      <c r="A65" s="153"/>
      <c r="B65" s="36"/>
      <c r="C65" s="45" t="s">
        <v>128</v>
      </c>
      <c r="D65" s="85">
        <v>1134000</v>
      </c>
      <c r="E65" s="86">
        <v>4049000</v>
      </c>
      <c r="F65" s="143">
        <f t="shared" si="1"/>
        <v>2915000</v>
      </c>
      <c r="G65" s="196"/>
      <c r="H65" s="94"/>
    </row>
    <row r="66" spans="1:9" s="38" customFormat="1" ht="15">
      <c r="A66" s="149" t="s">
        <v>129</v>
      </c>
      <c r="B66" s="150"/>
      <c r="C66" s="150"/>
      <c r="D66" s="26"/>
      <c r="E66" s="32">
        <v>12000000</v>
      </c>
      <c r="F66" s="147">
        <f t="shared" si="1"/>
        <v>12000000</v>
      </c>
      <c r="G66" s="151"/>
      <c r="I66" s="95"/>
    </row>
    <row r="67" spans="1:7" ht="15">
      <c r="A67" s="152"/>
      <c r="B67" s="155" t="s">
        <v>130</v>
      </c>
      <c r="C67" s="156"/>
      <c r="D67" s="27"/>
      <c r="E67" s="28">
        <v>12000000</v>
      </c>
      <c r="F67" s="157">
        <f t="shared" si="1"/>
        <v>12000000</v>
      </c>
      <c r="G67" s="158"/>
    </row>
    <row r="68" spans="1:7" ht="15">
      <c r="A68" s="152"/>
      <c r="B68" s="34"/>
      <c r="C68" s="29" t="s">
        <v>131</v>
      </c>
      <c r="D68" s="27"/>
      <c r="E68" s="28">
        <v>12000000</v>
      </c>
      <c r="F68" s="157">
        <f t="shared" si="1"/>
        <v>12000000</v>
      </c>
      <c r="G68" s="158"/>
    </row>
    <row r="69" spans="1:7" ht="15">
      <c r="A69" s="190" t="s">
        <v>132</v>
      </c>
      <c r="B69" s="191"/>
      <c r="C69" s="191"/>
      <c r="D69" s="78"/>
      <c r="E69" s="79"/>
      <c r="F69" s="192">
        <f t="shared" si="1"/>
        <v>0</v>
      </c>
      <c r="G69" s="193"/>
    </row>
    <row r="70" spans="1:7" ht="15">
      <c r="A70" s="152"/>
      <c r="B70" s="155" t="s">
        <v>133</v>
      </c>
      <c r="C70" s="156"/>
      <c r="D70" s="27"/>
      <c r="E70" s="28"/>
      <c r="F70" s="157">
        <f t="shared" si="1"/>
        <v>0</v>
      </c>
      <c r="G70" s="158"/>
    </row>
    <row r="71" spans="1:7" ht="24">
      <c r="A71" s="154"/>
      <c r="B71" s="88"/>
      <c r="C71" s="71" t="s">
        <v>134</v>
      </c>
      <c r="D71" s="89"/>
      <c r="E71" s="90"/>
      <c r="F71" s="194">
        <f t="shared" si="1"/>
        <v>0</v>
      </c>
      <c r="G71" s="195"/>
    </row>
    <row r="130" spans="1:13" s="22" customFormat="1" ht="15">
      <c r="A130"/>
      <c r="B130"/>
      <c r="C130"/>
      <c r="D130" s="42"/>
      <c r="E130" s="43"/>
      <c r="F130" s="44"/>
      <c r="H130"/>
      <c r="I130" s="25"/>
      <c r="J130"/>
      <c r="K130"/>
      <c r="L130"/>
      <c r="M130"/>
    </row>
    <row r="131" spans="1:13" s="22" customFormat="1" ht="15">
      <c r="A131"/>
      <c r="B131"/>
      <c r="C131"/>
      <c r="D131" s="42"/>
      <c r="E131" s="43"/>
      <c r="F131" s="44"/>
      <c r="H131"/>
      <c r="I131" s="25"/>
      <c r="J131"/>
      <c r="K131"/>
      <c r="L131"/>
      <c r="M131"/>
    </row>
    <row r="132" spans="1:13" s="22" customFormat="1" ht="15">
      <c r="A132"/>
      <c r="B132"/>
      <c r="C132"/>
      <c r="D132" s="42"/>
      <c r="E132" s="43"/>
      <c r="F132" s="44"/>
      <c r="H132"/>
      <c r="I132" s="25"/>
      <c r="J132"/>
      <c r="K132"/>
      <c r="L132"/>
      <c r="M132"/>
    </row>
    <row r="133" spans="1:13" s="22" customFormat="1" ht="15">
      <c r="A133"/>
      <c r="B133"/>
      <c r="C133"/>
      <c r="D133" s="42"/>
      <c r="E133" s="43"/>
      <c r="F133" s="44"/>
      <c r="H133"/>
      <c r="I133" s="25"/>
      <c r="J133"/>
      <c r="K133"/>
      <c r="L133"/>
      <c r="M133"/>
    </row>
    <row r="134" spans="1:13" s="22" customFormat="1" ht="15">
      <c r="A134"/>
      <c r="B134"/>
      <c r="C134"/>
      <c r="D134" s="42"/>
      <c r="E134" s="43"/>
      <c r="F134" s="44"/>
      <c r="H134"/>
      <c r="I134" s="25"/>
      <c r="J134"/>
      <c r="K134"/>
      <c r="L134"/>
      <c r="M134"/>
    </row>
    <row r="135" spans="1:13" s="22" customFormat="1" ht="15">
      <c r="A135"/>
      <c r="B135"/>
      <c r="C135"/>
      <c r="D135" s="42"/>
      <c r="E135" s="43"/>
      <c r="F135" s="44"/>
      <c r="H135"/>
      <c r="I135" s="25"/>
      <c r="J135"/>
      <c r="K135"/>
      <c r="L135"/>
      <c r="M135"/>
    </row>
    <row r="136" spans="1:13" s="22" customFormat="1" ht="15">
      <c r="A136"/>
      <c r="B136"/>
      <c r="C136"/>
      <c r="D136" s="42"/>
      <c r="E136" s="43"/>
      <c r="F136" s="44"/>
      <c r="H136"/>
      <c r="I136" s="25"/>
      <c r="J136"/>
      <c r="K136"/>
      <c r="L136"/>
      <c r="M136"/>
    </row>
    <row r="137" spans="1:13" s="22" customFormat="1" ht="15">
      <c r="A137"/>
      <c r="B137"/>
      <c r="C137"/>
      <c r="D137" s="42"/>
      <c r="E137" s="43"/>
      <c r="F137" s="44"/>
      <c r="H137"/>
      <c r="I137" s="25"/>
      <c r="J137"/>
      <c r="K137"/>
      <c r="L137"/>
      <c r="M137"/>
    </row>
    <row r="138" spans="1:13" s="22" customFormat="1" ht="15">
      <c r="A138"/>
      <c r="B138"/>
      <c r="C138"/>
      <c r="D138" s="42"/>
      <c r="E138" s="43"/>
      <c r="F138" s="44"/>
      <c r="H138"/>
      <c r="I138" s="25"/>
      <c r="J138"/>
      <c r="K138"/>
      <c r="L138"/>
      <c r="M138"/>
    </row>
    <row r="139" spans="1:13" s="22" customFormat="1" ht="15">
      <c r="A139"/>
      <c r="B139"/>
      <c r="C139"/>
      <c r="D139" s="42"/>
      <c r="E139" s="43"/>
      <c r="F139" s="44"/>
      <c r="H139"/>
      <c r="I139" s="25"/>
      <c r="J139"/>
      <c r="K139"/>
      <c r="L139"/>
      <c r="M139"/>
    </row>
    <row r="140" spans="1:13" s="22" customFormat="1" ht="15">
      <c r="A140"/>
      <c r="B140"/>
      <c r="C140"/>
      <c r="D140" s="42"/>
      <c r="E140" s="43"/>
      <c r="F140" s="44"/>
      <c r="H140"/>
      <c r="I140" s="25"/>
      <c r="J140"/>
      <c r="K140"/>
      <c r="L140"/>
      <c r="M140"/>
    </row>
    <row r="141" spans="1:13" s="22" customFormat="1" ht="15">
      <c r="A141"/>
      <c r="B141"/>
      <c r="C141"/>
      <c r="D141" s="42"/>
      <c r="E141" s="43"/>
      <c r="F141" s="44"/>
      <c r="H141"/>
      <c r="I141" s="25"/>
      <c r="J141"/>
      <c r="K141"/>
      <c r="L141"/>
      <c r="M141"/>
    </row>
    <row r="142" spans="1:13" s="22" customFormat="1" ht="15">
      <c r="A142"/>
      <c r="B142"/>
      <c r="C142"/>
      <c r="D142" s="42"/>
      <c r="E142" s="43"/>
      <c r="F142" s="44"/>
      <c r="H142"/>
      <c r="I142" s="25"/>
      <c r="J142"/>
      <c r="K142"/>
      <c r="L142"/>
      <c r="M142"/>
    </row>
    <row r="143" spans="1:13" s="22" customFormat="1" ht="15">
      <c r="A143"/>
      <c r="B143"/>
      <c r="C143"/>
      <c r="D143" s="42"/>
      <c r="E143" s="43"/>
      <c r="F143" s="44"/>
      <c r="H143"/>
      <c r="I143" s="25"/>
      <c r="J143"/>
      <c r="K143"/>
      <c r="L143"/>
      <c r="M143"/>
    </row>
    <row r="144" spans="1:13" s="22" customFormat="1" ht="15">
      <c r="A144"/>
      <c r="B144"/>
      <c r="C144"/>
      <c r="D144" s="42"/>
      <c r="E144" s="43"/>
      <c r="F144" s="44"/>
      <c r="H144"/>
      <c r="I144" s="25"/>
      <c r="J144"/>
      <c r="K144"/>
      <c r="L144"/>
      <c r="M144"/>
    </row>
    <row r="145" spans="1:13" s="22" customFormat="1" ht="15">
      <c r="A145"/>
      <c r="B145"/>
      <c r="C145"/>
      <c r="D145" s="42"/>
      <c r="E145" s="43"/>
      <c r="F145" s="44"/>
      <c r="H145"/>
      <c r="I145" s="25"/>
      <c r="J145"/>
      <c r="K145"/>
      <c r="L145"/>
      <c r="M145"/>
    </row>
    <row r="146" spans="1:13" s="22" customFormat="1" ht="15">
      <c r="A146"/>
      <c r="B146"/>
      <c r="C146"/>
      <c r="D146" s="42"/>
      <c r="E146" s="43"/>
      <c r="F146" s="44"/>
      <c r="H146"/>
      <c r="I146" s="25"/>
      <c r="J146"/>
      <c r="K146"/>
      <c r="L146"/>
      <c r="M146"/>
    </row>
    <row r="147" spans="1:13" s="22" customFormat="1" ht="15">
      <c r="A147"/>
      <c r="B147"/>
      <c r="C147"/>
      <c r="D147" s="42"/>
      <c r="E147" s="43"/>
      <c r="F147" s="44"/>
      <c r="H147"/>
      <c r="I147" s="25"/>
      <c r="J147"/>
      <c r="K147"/>
      <c r="L147"/>
      <c r="M147"/>
    </row>
    <row r="148" spans="1:13" s="22" customFormat="1" ht="15">
      <c r="A148"/>
      <c r="B148"/>
      <c r="C148"/>
      <c r="D148" s="42"/>
      <c r="E148" s="43"/>
      <c r="F148" s="44"/>
      <c r="H148"/>
      <c r="I148" s="25"/>
      <c r="J148"/>
      <c r="K148"/>
      <c r="L148"/>
      <c r="M148"/>
    </row>
    <row r="149" spans="1:13" s="22" customFormat="1" ht="15">
      <c r="A149"/>
      <c r="B149"/>
      <c r="C149"/>
      <c r="D149" s="42"/>
      <c r="E149" s="43"/>
      <c r="F149" s="44"/>
      <c r="H149"/>
      <c r="I149" s="25"/>
      <c r="J149"/>
      <c r="K149"/>
      <c r="L149"/>
      <c r="M149"/>
    </row>
    <row r="150" spans="1:13" s="22" customFormat="1" ht="15">
      <c r="A150"/>
      <c r="B150"/>
      <c r="C150"/>
      <c r="D150" s="42"/>
      <c r="E150" s="43"/>
      <c r="F150" s="44"/>
      <c r="H150"/>
      <c r="I150" s="25"/>
      <c r="J150"/>
      <c r="K150"/>
      <c r="L150"/>
      <c r="M150"/>
    </row>
    <row r="151" spans="1:13" s="22" customFormat="1" ht="15">
      <c r="A151"/>
      <c r="B151"/>
      <c r="C151"/>
      <c r="D151" s="42"/>
      <c r="E151" s="43"/>
      <c r="F151" s="44"/>
      <c r="H151"/>
      <c r="I151" s="25"/>
      <c r="J151"/>
      <c r="K151"/>
      <c r="L151"/>
      <c r="M151"/>
    </row>
    <row r="152" spans="1:13" s="22" customFormat="1" ht="15">
      <c r="A152"/>
      <c r="B152"/>
      <c r="C152"/>
      <c r="D152" s="42"/>
      <c r="E152" s="43"/>
      <c r="F152" s="44"/>
      <c r="H152"/>
      <c r="I152" s="25"/>
      <c r="J152"/>
      <c r="K152"/>
      <c r="L152"/>
      <c r="M152"/>
    </row>
    <row r="153" spans="1:13" s="22" customFormat="1" ht="15">
      <c r="A153"/>
      <c r="B153"/>
      <c r="C153"/>
      <c r="D153" s="42"/>
      <c r="E153" s="43"/>
      <c r="F153" s="44"/>
      <c r="H153"/>
      <c r="I153" s="25"/>
      <c r="J153"/>
      <c r="K153"/>
      <c r="L153"/>
      <c r="M153"/>
    </row>
    <row r="154" spans="1:13" s="22" customFormat="1" ht="15">
      <c r="A154"/>
      <c r="B154"/>
      <c r="C154"/>
      <c r="D154" s="42"/>
      <c r="E154" s="43"/>
      <c r="F154" s="44"/>
      <c r="H154"/>
      <c r="I154" s="25"/>
      <c r="J154"/>
      <c r="K154"/>
      <c r="L154"/>
      <c r="M154"/>
    </row>
    <row r="155" spans="1:13" s="22" customFormat="1" ht="15">
      <c r="A155"/>
      <c r="B155"/>
      <c r="C155"/>
      <c r="D155" s="42"/>
      <c r="E155" s="43"/>
      <c r="F155" s="44"/>
      <c r="H155"/>
      <c r="I155" s="25"/>
      <c r="J155"/>
      <c r="K155"/>
      <c r="L155"/>
      <c r="M155"/>
    </row>
    <row r="156" spans="1:13" s="22" customFormat="1" ht="15">
      <c r="A156"/>
      <c r="B156"/>
      <c r="C156"/>
      <c r="D156" s="42"/>
      <c r="E156" s="43"/>
      <c r="F156" s="44"/>
      <c r="H156"/>
      <c r="I156" s="25"/>
      <c r="J156"/>
      <c r="K156"/>
      <c r="L156"/>
      <c r="M156"/>
    </row>
    <row r="157" spans="1:13" s="22" customFormat="1" ht="15">
      <c r="A157"/>
      <c r="B157"/>
      <c r="C157"/>
      <c r="D157" s="42"/>
      <c r="E157" s="43"/>
      <c r="F157" s="44"/>
      <c r="H157"/>
      <c r="I157" s="25"/>
      <c r="J157"/>
      <c r="K157"/>
      <c r="L157"/>
      <c r="M157"/>
    </row>
    <row r="158" spans="1:13" s="22" customFormat="1" ht="15">
      <c r="A158"/>
      <c r="B158"/>
      <c r="C158"/>
      <c r="D158" s="42"/>
      <c r="E158" s="43"/>
      <c r="F158" s="44"/>
      <c r="H158"/>
      <c r="I158" s="25"/>
      <c r="J158"/>
      <c r="K158"/>
      <c r="L158"/>
      <c r="M158"/>
    </row>
    <row r="159" spans="1:13" s="22" customFormat="1" ht="15">
      <c r="A159"/>
      <c r="B159"/>
      <c r="C159"/>
      <c r="D159" s="42"/>
      <c r="E159" s="43"/>
      <c r="F159" s="44"/>
      <c r="H159"/>
      <c r="I159" s="25"/>
      <c r="J159"/>
      <c r="K159"/>
      <c r="L159"/>
      <c r="M159"/>
    </row>
    <row r="160" spans="1:13" s="22" customFormat="1" ht="15">
      <c r="A160"/>
      <c r="B160"/>
      <c r="C160"/>
      <c r="D160" s="42"/>
      <c r="E160" s="43"/>
      <c r="F160" s="44"/>
      <c r="H160"/>
      <c r="I160" s="25"/>
      <c r="J160"/>
      <c r="K160"/>
      <c r="L160"/>
      <c r="M160"/>
    </row>
    <row r="161" spans="1:13" s="22" customFormat="1" ht="15">
      <c r="A161"/>
      <c r="B161"/>
      <c r="C161"/>
      <c r="D161" s="42"/>
      <c r="E161" s="43"/>
      <c r="F161" s="44"/>
      <c r="H161"/>
      <c r="I161" s="25"/>
      <c r="J161"/>
      <c r="K161"/>
      <c r="L161"/>
      <c r="M161"/>
    </row>
    <row r="162" spans="1:13" s="22" customFormat="1" ht="15">
      <c r="A162"/>
      <c r="B162"/>
      <c r="C162"/>
      <c r="D162" s="42"/>
      <c r="E162" s="43"/>
      <c r="F162" s="44"/>
      <c r="H162"/>
      <c r="I162" s="25"/>
      <c r="J162"/>
      <c r="K162"/>
      <c r="L162"/>
      <c r="M162"/>
    </row>
    <row r="163" spans="1:13" s="22" customFormat="1" ht="15">
      <c r="A163"/>
      <c r="B163"/>
      <c r="C163"/>
      <c r="D163" s="42"/>
      <c r="E163" s="43"/>
      <c r="F163" s="44"/>
      <c r="H163"/>
      <c r="I163" s="25"/>
      <c r="J163"/>
      <c r="K163"/>
      <c r="L163"/>
      <c r="M163"/>
    </row>
    <row r="164" spans="1:13" s="22" customFormat="1" ht="15">
      <c r="A164"/>
      <c r="B164"/>
      <c r="C164"/>
      <c r="D164" s="42"/>
      <c r="E164" s="43"/>
      <c r="F164" s="44"/>
      <c r="H164"/>
      <c r="I164" s="25"/>
      <c r="J164"/>
      <c r="K164"/>
      <c r="L164"/>
      <c r="M164"/>
    </row>
    <row r="165" spans="1:13" s="22" customFormat="1" ht="15">
      <c r="A165"/>
      <c r="B165"/>
      <c r="C165"/>
      <c r="D165" s="42"/>
      <c r="E165" s="43"/>
      <c r="F165" s="44"/>
      <c r="H165"/>
      <c r="I165" s="25"/>
      <c r="J165"/>
      <c r="K165"/>
      <c r="L165"/>
      <c r="M165"/>
    </row>
    <row r="166" spans="1:13" s="22" customFormat="1" ht="15">
      <c r="A166"/>
      <c r="B166"/>
      <c r="C166"/>
      <c r="D166" s="42"/>
      <c r="E166" s="43"/>
      <c r="F166" s="44"/>
      <c r="H166"/>
      <c r="I166" s="25"/>
      <c r="J166"/>
      <c r="K166"/>
      <c r="L166"/>
      <c r="M166"/>
    </row>
    <row r="167" spans="1:13" s="22" customFormat="1" ht="15">
      <c r="A167"/>
      <c r="B167"/>
      <c r="C167"/>
      <c r="D167" s="42"/>
      <c r="E167" s="43"/>
      <c r="F167" s="44"/>
      <c r="H167"/>
      <c r="I167" s="25"/>
      <c r="J167"/>
      <c r="K167"/>
      <c r="L167"/>
      <c r="M167"/>
    </row>
    <row r="168" spans="1:13" s="22" customFormat="1" ht="15">
      <c r="A168"/>
      <c r="B168"/>
      <c r="C168"/>
      <c r="D168" s="42"/>
      <c r="E168" s="43"/>
      <c r="F168" s="44"/>
      <c r="H168"/>
      <c r="I168" s="25"/>
      <c r="J168"/>
      <c r="K168"/>
      <c r="L168"/>
      <c r="M168"/>
    </row>
    <row r="169" spans="1:13" s="22" customFormat="1" ht="15">
      <c r="A169"/>
      <c r="B169"/>
      <c r="C169"/>
      <c r="D169" s="42"/>
      <c r="E169" s="43"/>
      <c r="F169" s="44"/>
      <c r="H169"/>
      <c r="I169" s="25"/>
      <c r="J169"/>
      <c r="K169"/>
      <c r="L169"/>
      <c r="M169"/>
    </row>
    <row r="170" spans="1:13" s="22" customFormat="1" ht="15">
      <c r="A170"/>
      <c r="B170"/>
      <c r="C170"/>
      <c r="D170" s="42"/>
      <c r="E170" s="43"/>
      <c r="F170" s="44"/>
      <c r="H170"/>
      <c r="I170" s="25"/>
      <c r="J170"/>
      <c r="K170"/>
      <c r="L170"/>
      <c r="M170"/>
    </row>
    <row r="171" spans="1:13" s="22" customFormat="1" ht="15">
      <c r="A171"/>
      <c r="B171"/>
      <c r="C171"/>
      <c r="D171" s="42"/>
      <c r="E171" s="43"/>
      <c r="F171" s="44"/>
      <c r="H171"/>
      <c r="I171" s="25"/>
      <c r="J171"/>
      <c r="K171"/>
      <c r="L171"/>
      <c r="M171"/>
    </row>
    <row r="172" spans="1:13" s="22" customFormat="1" ht="15">
      <c r="A172"/>
      <c r="B172"/>
      <c r="C172"/>
      <c r="D172" s="42"/>
      <c r="E172" s="43"/>
      <c r="F172" s="44"/>
      <c r="H172"/>
      <c r="I172" s="25"/>
      <c r="J172"/>
      <c r="K172"/>
      <c r="L172"/>
      <c r="M172"/>
    </row>
    <row r="173" spans="1:13" s="22" customFormat="1" ht="15">
      <c r="A173"/>
      <c r="B173"/>
      <c r="C173"/>
      <c r="D173" s="42"/>
      <c r="E173" s="43"/>
      <c r="F173" s="44"/>
      <c r="H173"/>
      <c r="I173" s="25"/>
      <c r="J173"/>
      <c r="K173"/>
      <c r="L173"/>
      <c r="M173"/>
    </row>
    <row r="174" spans="1:13" s="22" customFormat="1" ht="15">
      <c r="A174"/>
      <c r="B174"/>
      <c r="C174"/>
      <c r="D174" s="42"/>
      <c r="E174" s="43"/>
      <c r="F174" s="44"/>
      <c r="H174"/>
      <c r="I174" s="25"/>
      <c r="J174"/>
      <c r="K174"/>
      <c r="L174"/>
      <c r="M174"/>
    </row>
    <row r="175" spans="1:13" s="22" customFormat="1" ht="15">
      <c r="A175"/>
      <c r="B175"/>
      <c r="C175"/>
      <c r="D175" s="42"/>
      <c r="E175" s="43"/>
      <c r="F175" s="44"/>
      <c r="H175"/>
      <c r="I175" s="25"/>
      <c r="J175"/>
      <c r="K175"/>
      <c r="L175"/>
      <c r="M175"/>
    </row>
    <row r="176" spans="1:13" s="22" customFormat="1" ht="15">
      <c r="A176"/>
      <c r="B176"/>
      <c r="C176"/>
      <c r="D176" s="42"/>
      <c r="E176" s="43"/>
      <c r="F176" s="44"/>
      <c r="H176"/>
      <c r="I176" s="25"/>
      <c r="J176"/>
      <c r="K176"/>
      <c r="L176"/>
      <c r="M176"/>
    </row>
    <row r="177" spans="1:13" s="22" customFormat="1" ht="15">
      <c r="A177"/>
      <c r="B177"/>
      <c r="C177"/>
      <c r="D177" s="42"/>
      <c r="E177" s="43"/>
      <c r="F177" s="44"/>
      <c r="H177"/>
      <c r="I177" s="25"/>
      <c r="J177"/>
      <c r="K177"/>
      <c r="L177"/>
      <c r="M177"/>
    </row>
    <row r="178" spans="1:13" s="22" customFormat="1" ht="15">
      <c r="A178"/>
      <c r="B178"/>
      <c r="C178"/>
      <c r="D178" s="42"/>
      <c r="E178" s="43"/>
      <c r="F178" s="44"/>
      <c r="H178"/>
      <c r="I178" s="25"/>
      <c r="J178"/>
      <c r="K178"/>
      <c r="L178"/>
      <c r="M178"/>
    </row>
    <row r="179" spans="1:13" s="22" customFormat="1" ht="15">
      <c r="A179"/>
      <c r="B179"/>
      <c r="C179"/>
      <c r="D179" s="42"/>
      <c r="E179" s="43"/>
      <c r="F179" s="44"/>
      <c r="H179"/>
      <c r="I179" s="25"/>
      <c r="J179"/>
      <c r="K179"/>
      <c r="L179"/>
      <c r="M179"/>
    </row>
    <row r="180" spans="1:13" s="22" customFormat="1" ht="15">
      <c r="A180"/>
      <c r="B180"/>
      <c r="C180"/>
      <c r="D180" s="42"/>
      <c r="E180" s="43"/>
      <c r="F180" s="44"/>
      <c r="H180"/>
      <c r="I180" s="25"/>
      <c r="J180"/>
      <c r="K180"/>
      <c r="L180"/>
      <c r="M180"/>
    </row>
    <row r="181" spans="1:13" s="22" customFormat="1" ht="15">
      <c r="A181"/>
      <c r="B181"/>
      <c r="C181"/>
      <c r="D181" s="42"/>
      <c r="E181" s="43"/>
      <c r="F181" s="44"/>
      <c r="H181"/>
      <c r="I181" s="25"/>
      <c r="J181"/>
      <c r="K181"/>
      <c r="L181"/>
      <c r="M181"/>
    </row>
    <row r="182" spans="1:13" s="22" customFormat="1" ht="15">
      <c r="A182"/>
      <c r="B182"/>
      <c r="C182"/>
      <c r="D182" s="42"/>
      <c r="E182" s="43"/>
      <c r="F182" s="44"/>
      <c r="H182"/>
      <c r="I182" s="25"/>
      <c r="J182"/>
      <c r="K182"/>
      <c r="L182"/>
      <c r="M182"/>
    </row>
    <row r="183" spans="1:13" s="22" customFormat="1" ht="15">
      <c r="A183"/>
      <c r="B183"/>
      <c r="C183"/>
      <c r="D183" s="42"/>
      <c r="E183" s="43"/>
      <c r="F183" s="44"/>
      <c r="H183"/>
      <c r="I183" s="25"/>
      <c r="J183"/>
      <c r="K183"/>
      <c r="L183"/>
      <c r="M183"/>
    </row>
    <row r="184" spans="1:13" s="22" customFormat="1" ht="15">
      <c r="A184"/>
      <c r="B184"/>
      <c r="C184"/>
      <c r="D184" s="42"/>
      <c r="E184" s="43"/>
      <c r="F184" s="44"/>
      <c r="H184"/>
      <c r="I184" s="25"/>
      <c r="J184"/>
      <c r="K184"/>
      <c r="L184"/>
      <c r="M184"/>
    </row>
    <row r="185" spans="1:13" s="22" customFormat="1" ht="15">
      <c r="A185"/>
      <c r="B185"/>
      <c r="C185"/>
      <c r="D185" s="42"/>
      <c r="E185" s="43"/>
      <c r="F185" s="44"/>
      <c r="H185"/>
      <c r="I185" s="25"/>
      <c r="J185"/>
      <c r="K185"/>
      <c r="L185"/>
      <c r="M185"/>
    </row>
    <row r="186" spans="1:13" s="22" customFormat="1" ht="15">
      <c r="A186"/>
      <c r="B186"/>
      <c r="C186"/>
      <c r="D186" s="42"/>
      <c r="E186" s="43"/>
      <c r="F186" s="44"/>
      <c r="H186"/>
      <c r="I186" s="25"/>
      <c r="J186"/>
      <c r="K186"/>
      <c r="L186"/>
      <c r="M186"/>
    </row>
    <row r="187" spans="1:13" s="22" customFormat="1" ht="15">
      <c r="A187"/>
      <c r="B187"/>
      <c r="C187"/>
      <c r="D187" s="42"/>
      <c r="E187" s="43"/>
      <c r="F187" s="44"/>
      <c r="H187"/>
      <c r="I187" s="25"/>
      <c r="J187"/>
      <c r="K187"/>
      <c r="L187"/>
      <c r="M187"/>
    </row>
    <row r="188" spans="1:13" s="22" customFormat="1" ht="15">
      <c r="A188"/>
      <c r="B188"/>
      <c r="C188"/>
      <c r="D188" s="42"/>
      <c r="E188" s="43"/>
      <c r="F188" s="44"/>
      <c r="H188"/>
      <c r="I188" s="25"/>
      <c r="J188"/>
      <c r="K188"/>
      <c r="L188"/>
      <c r="M188"/>
    </row>
    <row r="189" spans="1:13" s="22" customFormat="1" ht="15">
      <c r="A189"/>
      <c r="B189"/>
      <c r="C189"/>
      <c r="D189" s="42"/>
      <c r="E189" s="43"/>
      <c r="F189" s="44"/>
      <c r="H189"/>
      <c r="I189" s="25"/>
      <c r="J189"/>
      <c r="K189"/>
      <c r="L189"/>
      <c r="M189"/>
    </row>
    <row r="190" spans="1:13" s="22" customFormat="1" ht="15">
      <c r="A190"/>
      <c r="B190"/>
      <c r="C190"/>
      <c r="D190" s="42"/>
      <c r="E190" s="43"/>
      <c r="F190" s="44"/>
      <c r="H190"/>
      <c r="I190" s="25"/>
      <c r="J190"/>
      <c r="K190"/>
      <c r="L190"/>
      <c r="M190"/>
    </row>
    <row r="191" spans="1:13" s="22" customFormat="1" ht="15">
      <c r="A191"/>
      <c r="B191"/>
      <c r="C191"/>
      <c r="D191" s="42"/>
      <c r="E191" s="43"/>
      <c r="F191" s="44"/>
      <c r="H191"/>
      <c r="I191" s="25"/>
      <c r="J191"/>
      <c r="K191"/>
      <c r="L191"/>
      <c r="M191"/>
    </row>
    <row r="192" spans="1:13" s="22" customFormat="1" ht="15">
      <c r="A192"/>
      <c r="B192"/>
      <c r="C192"/>
      <c r="D192" s="42"/>
      <c r="E192" s="43"/>
      <c r="F192" s="44"/>
      <c r="H192"/>
      <c r="I192" s="25"/>
      <c r="J192"/>
      <c r="K192"/>
      <c r="L192"/>
      <c r="M192"/>
    </row>
    <row r="193" spans="1:13" s="22" customFormat="1" ht="15">
      <c r="A193"/>
      <c r="B193"/>
      <c r="C193"/>
      <c r="D193" s="42"/>
      <c r="E193" s="43"/>
      <c r="F193" s="44"/>
      <c r="H193"/>
      <c r="I193" s="25"/>
      <c r="J193"/>
      <c r="K193"/>
      <c r="L193"/>
      <c r="M193"/>
    </row>
    <row r="194" spans="1:13" s="22" customFormat="1" ht="15">
      <c r="A194"/>
      <c r="B194"/>
      <c r="C194"/>
      <c r="D194" s="42"/>
      <c r="E194" s="43"/>
      <c r="F194" s="44"/>
      <c r="H194"/>
      <c r="I194" s="25"/>
      <c r="J194"/>
      <c r="K194"/>
      <c r="L194"/>
      <c r="M194"/>
    </row>
    <row r="195" spans="1:13" s="22" customFormat="1" ht="15">
      <c r="A195"/>
      <c r="B195"/>
      <c r="C195"/>
      <c r="D195" s="42"/>
      <c r="E195" s="43"/>
      <c r="F195" s="44"/>
      <c r="H195"/>
      <c r="I195" s="25"/>
      <c r="J195"/>
      <c r="K195"/>
      <c r="L195"/>
      <c r="M195"/>
    </row>
    <row r="196" spans="1:13" s="22" customFormat="1" ht="15">
      <c r="A196"/>
      <c r="B196"/>
      <c r="C196"/>
      <c r="D196" s="42"/>
      <c r="E196" s="43"/>
      <c r="F196" s="44"/>
      <c r="H196"/>
      <c r="I196" s="25"/>
      <c r="J196"/>
      <c r="K196"/>
      <c r="L196"/>
      <c r="M196"/>
    </row>
    <row r="197" spans="1:13" s="22" customFormat="1" ht="15">
      <c r="A197"/>
      <c r="B197"/>
      <c r="C197"/>
      <c r="D197" s="42"/>
      <c r="E197" s="43"/>
      <c r="F197" s="44"/>
      <c r="H197"/>
      <c r="I197" s="25"/>
      <c r="J197"/>
      <c r="K197"/>
      <c r="L197"/>
      <c r="M197"/>
    </row>
    <row r="198" spans="1:13" s="22" customFormat="1" ht="15">
      <c r="A198"/>
      <c r="B198"/>
      <c r="C198"/>
      <c r="D198" s="42"/>
      <c r="E198" s="43"/>
      <c r="F198" s="44"/>
      <c r="H198"/>
      <c r="I198" s="25"/>
      <c r="J198"/>
      <c r="K198"/>
      <c r="L198"/>
      <c r="M198"/>
    </row>
    <row r="199" spans="1:13" s="22" customFormat="1" ht="15">
      <c r="A199"/>
      <c r="B199"/>
      <c r="C199"/>
      <c r="D199" s="42"/>
      <c r="E199" s="43"/>
      <c r="F199" s="44"/>
      <c r="H199"/>
      <c r="I199" s="25"/>
      <c r="J199"/>
      <c r="K199"/>
      <c r="L199"/>
      <c r="M199"/>
    </row>
    <row r="200" spans="1:13" s="22" customFormat="1" ht="15">
      <c r="A200"/>
      <c r="B200"/>
      <c r="C200"/>
      <c r="D200" s="42"/>
      <c r="E200" s="43"/>
      <c r="F200" s="44"/>
      <c r="H200"/>
      <c r="I200" s="25"/>
      <c r="J200"/>
      <c r="K200"/>
      <c r="L200"/>
      <c r="M200"/>
    </row>
    <row r="201" spans="1:13" s="22" customFormat="1" ht="15">
      <c r="A201"/>
      <c r="B201"/>
      <c r="C201"/>
      <c r="D201" s="42"/>
      <c r="E201" s="43"/>
      <c r="F201" s="44"/>
      <c r="H201"/>
      <c r="I201" s="25"/>
      <c r="J201"/>
      <c r="K201"/>
      <c r="L201"/>
      <c r="M201"/>
    </row>
    <row r="202" spans="1:13" s="22" customFormat="1" ht="15">
      <c r="A202"/>
      <c r="B202"/>
      <c r="C202"/>
      <c r="D202" s="42"/>
      <c r="E202" s="43"/>
      <c r="F202" s="44"/>
      <c r="H202"/>
      <c r="I202" s="25"/>
      <c r="J202"/>
      <c r="K202"/>
      <c r="L202"/>
      <c r="M202"/>
    </row>
    <row r="203" spans="1:13" s="22" customFormat="1" ht="15">
      <c r="A203"/>
      <c r="B203"/>
      <c r="C203"/>
      <c r="D203" s="42"/>
      <c r="E203" s="43"/>
      <c r="F203" s="44"/>
      <c r="H203"/>
      <c r="I203" s="25"/>
      <c r="J203"/>
      <c r="K203"/>
      <c r="L203"/>
      <c r="M203"/>
    </row>
    <row r="204" spans="1:13" s="22" customFormat="1" ht="15">
      <c r="A204"/>
      <c r="B204"/>
      <c r="C204"/>
      <c r="D204" s="42"/>
      <c r="E204" s="43"/>
      <c r="F204" s="44"/>
      <c r="H204"/>
      <c r="I204" s="25"/>
      <c r="J204"/>
      <c r="K204"/>
      <c r="L204"/>
      <c r="M204"/>
    </row>
    <row r="205" spans="1:13" s="22" customFormat="1" ht="15">
      <c r="A205"/>
      <c r="B205"/>
      <c r="C205"/>
      <c r="D205" s="42"/>
      <c r="E205" s="43"/>
      <c r="F205" s="44"/>
      <c r="H205"/>
      <c r="I205" s="25"/>
      <c r="J205"/>
      <c r="K205"/>
      <c r="L205"/>
      <c r="M205"/>
    </row>
    <row r="206" spans="1:13" s="22" customFormat="1" ht="15">
      <c r="A206"/>
      <c r="B206"/>
      <c r="C206"/>
      <c r="D206" s="42"/>
      <c r="E206" s="43"/>
      <c r="F206" s="44"/>
      <c r="H206"/>
      <c r="I206" s="25"/>
      <c r="J206"/>
      <c r="K206"/>
      <c r="L206"/>
      <c r="M206"/>
    </row>
    <row r="207" spans="1:13" s="22" customFormat="1" ht="15">
      <c r="A207"/>
      <c r="B207"/>
      <c r="C207"/>
      <c r="D207" s="42"/>
      <c r="E207" s="43"/>
      <c r="F207" s="44"/>
      <c r="H207"/>
      <c r="I207" s="25"/>
      <c r="J207"/>
      <c r="K207"/>
      <c r="L207"/>
      <c r="M207"/>
    </row>
    <row r="208" spans="1:13" s="22" customFormat="1" ht="15">
      <c r="A208"/>
      <c r="B208"/>
      <c r="C208"/>
      <c r="D208" s="42"/>
      <c r="E208" s="43"/>
      <c r="F208" s="44"/>
      <c r="H208"/>
      <c r="I208" s="25"/>
      <c r="J208"/>
      <c r="K208"/>
      <c r="L208"/>
      <c r="M208"/>
    </row>
    <row r="209" spans="1:13" s="22" customFormat="1" ht="15">
      <c r="A209"/>
      <c r="B209"/>
      <c r="C209"/>
      <c r="D209" s="42"/>
      <c r="E209" s="43"/>
      <c r="F209" s="44"/>
      <c r="H209"/>
      <c r="I209" s="25"/>
      <c r="J209"/>
      <c r="K209"/>
      <c r="L209"/>
      <c r="M209"/>
    </row>
    <row r="210" spans="1:13" s="22" customFormat="1" ht="15">
      <c r="A210"/>
      <c r="B210"/>
      <c r="C210"/>
      <c r="D210" s="42"/>
      <c r="E210" s="43"/>
      <c r="F210" s="44"/>
      <c r="H210"/>
      <c r="I210" s="25"/>
      <c r="J210"/>
      <c r="K210"/>
      <c r="L210"/>
      <c r="M210"/>
    </row>
    <row r="211" spans="1:13" s="22" customFormat="1" ht="15">
      <c r="A211"/>
      <c r="B211"/>
      <c r="C211"/>
      <c r="D211" s="42"/>
      <c r="E211" s="43"/>
      <c r="F211" s="44"/>
      <c r="H211"/>
      <c r="I211" s="25"/>
      <c r="J211"/>
      <c r="K211"/>
      <c r="L211"/>
      <c r="M211"/>
    </row>
    <row r="212" spans="1:13" s="22" customFormat="1" ht="15">
      <c r="A212"/>
      <c r="B212"/>
      <c r="C212"/>
      <c r="D212" s="42"/>
      <c r="E212" s="43"/>
      <c r="F212" s="44"/>
      <c r="H212"/>
      <c r="I212" s="25"/>
      <c r="J212"/>
      <c r="K212"/>
      <c r="L212"/>
      <c r="M212"/>
    </row>
    <row r="213" spans="1:13" s="22" customFormat="1" ht="15">
      <c r="A213"/>
      <c r="B213"/>
      <c r="C213"/>
      <c r="D213" s="42"/>
      <c r="E213" s="43"/>
      <c r="F213" s="44"/>
      <c r="H213"/>
      <c r="I213" s="25"/>
      <c r="J213"/>
      <c r="K213"/>
      <c r="L213"/>
      <c r="M213"/>
    </row>
    <row r="214" spans="1:13" s="22" customFormat="1" ht="15">
      <c r="A214"/>
      <c r="B214"/>
      <c r="C214"/>
      <c r="D214" s="42"/>
      <c r="E214" s="43"/>
      <c r="F214" s="44"/>
      <c r="H214"/>
      <c r="I214" s="25"/>
      <c r="J214"/>
      <c r="K214"/>
      <c r="L214"/>
      <c r="M214"/>
    </row>
    <row r="215" spans="1:13" s="22" customFormat="1" ht="15">
      <c r="A215"/>
      <c r="B215"/>
      <c r="C215"/>
      <c r="D215" s="42"/>
      <c r="E215" s="43"/>
      <c r="F215" s="44"/>
      <c r="H215"/>
      <c r="I215" s="25"/>
      <c r="J215"/>
      <c r="K215"/>
      <c r="L215"/>
      <c r="M215"/>
    </row>
    <row r="216" spans="1:13" s="22" customFormat="1" ht="15">
      <c r="A216"/>
      <c r="B216"/>
      <c r="C216"/>
      <c r="D216" s="42"/>
      <c r="E216" s="43"/>
      <c r="F216" s="44"/>
      <c r="H216"/>
      <c r="I216" s="25"/>
      <c r="J216"/>
      <c r="K216"/>
      <c r="L216"/>
      <c r="M216"/>
    </row>
    <row r="217" spans="1:13" s="22" customFormat="1" ht="15">
      <c r="A217"/>
      <c r="B217"/>
      <c r="C217"/>
      <c r="D217" s="42"/>
      <c r="E217" s="43"/>
      <c r="F217" s="44"/>
      <c r="H217"/>
      <c r="I217" s="25"/>
      <c r="J217"/>
      <c r="K217"/>
      <c r="L217"/>
      <c r="M217"/>
    </row>
    <row r="218" spans="1:13" s="22" customFormat="1" ht="15">
      <c r="A218"/>
      <c r="B218"/>
      <c r="C218"/>
      <c r="D218" s="42"/>
      <c r="E218" s="43"/>
      <c r="F218" s="44"/>
      <c r="H218"/>
      <c r="I218" s="25"/>
      <c r="J218"/>
      <c r="K218"/>
      <c r="L218"/>
      <c r="M218"/>
    </row>
    <row r="219" spans="1:13" s="22" customFormat="1" ht="15">
      <c r="A219"/>
      <c r="B219"/>
      <c r="C219"/>
      <c r="D219" s="42"/>
      <c r="E219" s="43"/>
      <c r="F219" s="44"/>
      <c r="H219"/>
      <c r="I219" s="25"/>
      <c r="J219"/>
      <c r="K219"/>
      <c r="L219"/>
      <c r="M219"/>
    </row>
    <row r="220" spans="1:13" s="22" customFormat="1" ht="15">
      <c r="A220"/>
      <c r="B220"/>
      <c r="C220"/>
      <c r="D220" s="42"/>
      <c r="E220" s="43"/>
      <c r="F220" s="44"/>
      <c r="H220"/>
      <c r="I220" s="25"/>
      <c r="J220"/>
      <c r="K220"/>
      <c r="L220"/>
      <c r="M220"/>
    </row>
    <row r="221" spans="1:13" s="22" customFormat="1" ht="15">
      <c r="A221"/>
      <c r="B221"/>
      <c r="C221"/>
      <c r="D221" s="42"/>
      <c r="E221" s="43"/>
      <c r="F221" s="44"/>
      <c r="H221"/>
      <c r="I221" s="25"/>
      <c r="J221"/>
      <c r="K221"/>
      <c r="L221"/>
      <c r="M221"/>
    </row>
    <row r="222" spans="1:13" s="22" customFormat="1" ht="15">
      <c r="A222"/>
      <c r="B222"/>
      <c r="C222"/>
      <c r="D222" s="42"/>
      <c r="E222" s="43"/>
      <c r="F222" s="44"/>
      <c r="H222"/>
      <c r="I222" s="25"/>
      <c r="J222"/>
      <c r="K222"/>
      <c r="L222"/>
      <c r="M222"/>
    </row>
    <row r="223" spans="1:13" s="22" customFormat="1" ht="15">
      <c r="A223"/>
      <c r="B223"/>
      <c r="C223"/>
      <c r="D223" s="42"/>
      <c r="E223" s="43"/>
      <c r="F223" s="44"/>
      <c r="H223"/>
      <c r="I223" s="25"/>
      <c r="J223"/>
      <c r="K223"/>
      <c r="L223"/>
      <c r="M223"/>
    </row>
    <row r="224" spans="1:13" s="22" customFormat="1" ht="15">
      <c r="A224"/>
      <c r="B224"/>
      <c r="C224"/>
      <c r="D224" s="42"/>
      <c r="E224" s="43"/>
      <c r="F224" s="44"/>
      <c r="H224"/>
      <c r="I224" s="25"/>
      <c r="J224"/>
      <c r="K224"/>
      <c r="L224"/>
      <c r="M224"/>
    </row>
    <row r="225" spans="1:13" s="22" customFormat="1" ht="15">
      <c r="A225"/>
      <c r="B225"/>
      <c r="C225"/>
      <c r="D225" s="42"/>
      <c r="E225" s="43"/>
      <c r="F225" s="44"/>
      <c r="H225"/>
      <c r="I225" s="25"/>
      <c r="J225"/>
      <c r="K225"/>
      <c r="L225"/>
      <c r="M225"/>
    </row>
    <row r="226" spans="1:13" s="22" customFormat="1" ht="15">
      <c r="A226"/>
      <c r="B226"/>
      <c r="C226"/>
      <c r="D226" s="42"/>
      <c r="E226" s="43"/>
      <c r="F226" s="44"/>
      <c r="H226"/>
      <c r="I226" s="25"/>
      <c r="J226"/>
      <c r="K226"/>
      <c r="L226"/>
      <c r="M226"/>
    </row>
    <row r="227" spans="1:13" s="22" customFormat="1" ht="15">
      <c r="A227"/>
      <c r="B227"/>
      <c r="C227"/>
      <c r="D227" s="42"/>
      <c r="E227" s="43"/>
      <c r="F227" s="44"/>
      <c r="H227"/>
      <c r="I227" s="25"/>
      <c r="J227"/>
      <c r="K227"/>
      <c r="L227"/>
      <c r="M227"/>
    </row>
    <row r="228" spans="1:13" s="22" customFormat="1" ht="15">
      <c r="A228"/>
      <c r="B228"/>
      <c r="C228"/>
      <c r="D228" s="42"/>
      <c r="E228" s="43"/>
      <c r="F228" s="44"/>
      <c r="H228"/>
      <c r="I228" s="25"/>
      <c r="J228"/>
      <c r="K228"/>
      <c r="L228"/>
      <c r="M228"/>
    </row>
    <row r="229" spans="1:13" s="22" customFormat="1" ht="15">
      <c r="A229"/>
      <c r="B229"/>
      <c r="C229"/>
      <c r="D229" s="42"/>
      <c r="E229" s="43"/>
      <c r="F229" s="44"/>
      <c r="H229"/>
      <c r="I229" s="25"/>
      <c r="J229"/>
      <c r="K229"/>
      <c r="L229"/>
      <c r="M229"/>
    </row>
    <row r="230" spans="1:13" s="22" customFormat="1" ht="15">
      <c r="A230"/>
      <c r="B230"/>
      <c r="C230"/>
      <c r="D230" s="42"/>
      <c r="E230" s="43"/>
      <c r="F230" s="44"/>
      <c r="H230"/>
      <c r="I230" s="25"/>
      <c r="J230"/>
      <c r="K230"/>
      <c r="L230"/>
      <c r="M230"/>
    </row>
    <row r="231" spans="1:13" s="22" customFormat="1" ht="15">
      <c r="A231"/>
      <c r="B231"/>
      <c r="C231"/>
      <c r="D231" s="42"/>
      <c r="E231" s="43"/>
      <c r="F231" s="44"/>
      <c r="H231"/>
      <c r="I231" s="25"/>
      <c r="J231"/>
      <c r="K231"/>
      <c r="L231"/>
      <c r="M231"/>
    </row>
    <row r="232" spans="1:13" s="22" customFormat="1" ht="15">
      <c r="A232"/>
      <c r="B232"/>
      <c r="C232"/>
      <c r="D232" s="42"/>
      <c r="E232" s="43"/>
      <c r="F232" s="44"/>
      <c r="H232"/>
      <c r="I232" s="25"/>
      <c r="J232"/>
      <c r="K232"/>
      <c r="L232"/>
      <c r="M232"/>
    </row>
    <row r="233" spans="1:13" s="22" customFormat="1" ht="15">
      <c r="A233"/>
      <c r="B233"/>
      <c r="C233"/>
      <c r="D233" s="42"/>
      <c r="E233" s="43"/>
      <c r="F233" s="44"/>
      <c r="H233"/>
      <c r="I233" s="25"/>
      <c r="J233"/>
      <c r="K233"/>
      <c r="L233"/>
      <c r="M233"/>
    </row>
    <row r="234" spans="1:13" s="22" customFormat="1" ht="15">
      <c r="A234"/>
      <c r="B234"/>
      <c r="C234"/>
      <c r="D234" s="42"/>
      <c r="E234" s="43"/>
      <c r="F234" s="44"/>
      <c r="H234"/>
      <c r="I234" s="25"/>
      <c r="J234"/>
      <c r="K234"/>
      <c r="L234"/>
      <c r="M234"/>
    </row>
    <row r="235" spans="1:13" s="22" customFormat="1" ht="15">
      <c r="A235"/>
      <c r="B235"/>
      <c r="C235"/>
      <c r="D235" s="42"/>
      <c r="E235" s="43"/>
      <c r="F235" s="44"/>
      <c r="H235"/>
      <c r="I235" s="25"/>
      <c r="J235"/>
      <c r="K235"/>
      <c r="L235"/>
      <c r="M235"/>
    </row>
    <row r="236" spans="1:13" s="22" customFormat="1" ht="15">
      <c r="A236"/>
      <c r="B236"/>
      <c r="C236"/>
      <c r="D236" s="42"/>
      <c r="E236" s="43"/>
      <c r="F236" s="44"/>
      <c r="H236"/>
      <c r="I236" s="25"/>
      <c r="J236"/>
      <c r="K236"/>
      <c r="L236"/>
      <c r="M236"/>
    </row>
    <row r="237" spans="1:13" s="22" customFormat="1" ht="15">
      <c r="A237"/>
      <c r="B237"/>
      <c r="C237"/>
      <c r="D237" s="42"/>
      <c r="E237" s="43"/>
      <c r="F237" s="44"/>
      <c r="H237"/>
      <c r="I237" s="25"/>
      <c r="J237"/>
      <c r="K237"/>
      <c r="L237"/>
      <c r="M237"/>
    </row>
    <row r="238" spans="1:13" s="22" customFormat="1" ht="15">
      <c r="A238"/>
      <c r="B238"/>
      <c r="C238"/>
      <c r="D238" s="42"/>
      <c r="E238" s="43"/>
      <c r="F238" s="44"/>
      <c r="H238"/>
      <c r="I238" s="25"/>
      <c r="J238"/>
      <c r="K238"/>
      <c r="L238"/>
      <c r="M238"/>
    </row>
    <row r="239" spans="1:13" s="22" customFormat="1" ht="15">
      <c r="A239"/>
      <c r="B239"/>
      <c r="C239"/>
      <c r="D239" s="42"/>
      <c r="E239" s="43"/>
      <c r="F239" s="44"/>
      <c r="H239"/>
      <c r="I239" s="25"/>
      <c r="J239"/>
      <c r="K239"/>
      <c r="L239"/>
      <c r="M239"/>
    </row>
    <row r="240" spans="1:13" s="22" customFormat="1" ht="15">
      <c r="A240"/>
      <c r="B240"/>
      <c r="C240"/>
      <c r="D240" s="42"/>
      <c r="E240" s="43"/>
      <c r="F240" s="44"/>
      <c r="H240"/>
      <c r="I240" s="25"/>
      <c r="J240"/>
      <c r="K240"/>
      <c r="L240"/>
      <c r="M240"/>
    </row>
    <row r="241" spans="1:13" s="22" customFormat="1" ht="15">
      <c r="A241"/>
      <c r="B241"/>
      <c r="C241"/>
      <c r="D241" s="42"/>
      <c r="E241" s="43"/>
      <c r="F241" s="44"/>
      <c r="H241"/>
      <c r="I241" s="25"/>
      <c r="J241"/>
      <c r="K241"/>
      <c r="L241"/>
      <c r="M241"/>
    </row>
    <row r="242" spans="1:13" s="22" customFormat="1" ht="15">
      <c r="A242"/>
      <c r="B242"/>
      <c r="C242"/>
      <c r="D242" s="42"/>
      <c r="E242" s="43"/>
      <c r="F242" s="44"/>
      <c r="H242"/>
      <c r="I242" s="25"/>
      <c r="J242"/>
      <c r="K242"/>
      <c r="L242"/>
      <c r="M242"/>
    </row>
    <row r="243" spans="1:13" s="22" customFormat="1" ht="15">
      <c r="A243"/>
      <c r="B243"/>
      <c r="C243"/>
      <c r="D243" s="42"/>
      <c r="E243" s="43"/>
      <c r="F243" s="44"/>
      <c r="H243"/>
      <c r="I243" s="25"/>
      <c r="J243"/>
      <c r="K243"/>
      <c r="L243"/>
      <c r="M243"/>
    </row>
    <row r="244" spans="1:13" s="22" customFormat="1" ht="15">
      <c r="A244"/>
      <c r="B244"/>
      <c r="C244"/>
      <c r="D244" s="42"/>
      <c r="E244" s="43"/>
      <c r="F244" s="44"/>
      <c r="H244"/>
      <c r="I244" s="25"/>
      <c r="J244"/>
      <c r="K244"/>
      <c r="L244"/>
      <c r="M244"/>
    </row>
    <row r="245" spans="1:13" s="22" customFormat="1" ht="15">
      <c r="A245"/>
      <c r="B245"/>
      <c r="C245"/>
      <c r="D245" s="42"/>
      <c r="E245" s="43"/>
      <c r="F245" s="44"/>
      <c r="H245"/>
      <c r="I245" s="25"/>
      <c r="J245"/>
      <c r="K245"/>
      <c r="L245"/>
      <c r="M245"/>
    </row>
    <row r="246" spans="1:13" s="22" customFormat="1" ht="15">
      <c r="A246"/>
      <c r="B246"/>
      <c r="C246"/>
      <c r="D246" s="42"/>
      <c r="E246" s="43"/>
      <c r="F246" s="44"/>
      <c r="H246"/>
      <c r="I246" s="25"/>
      <c r="J246"/>
      <c r="K246"/>
      <c r="L246"/>
      <c r="M246"/>
    </row>
    <row r="247" spans="1:13" s="22" customFormat="1" ht="15">
      <c r="A247"/>
      <c r="B247"/>
      <c r="C247"/>
      <c r="D247" s="42"/>
      <c r="E247" s="43"/>
      <c r="F247" s="44"/>
      <c r="H247"/>
      <c r="I247" s="25"/>
      <c r="J247"/>
      <c r="K247"/>
      <c r="L247"/>
      <c r="M247"/>
    </row>
    <row r="248" spans="1:13" s="22" customFormat="1" ht="15">
      <c r="A248"/>
      <c r="B248"/>
      <c r="C248"/>
      <c r="D248" s="42"/>
      <c r="E248" s="43"/>
      <c r="F248" s="44"/>
      <c r="H248"/>
      <c r="I248" s="25"/>
      <c r="J248"/>
      <c r="K248"/>
      <c r="L248"/>
      <c r="M248"/>
    </row>
    <row r="249" spans="1:13" s="22" customFormat="1" ht="15">
      <c r="A249"/>
      <c r="B249"/>
      <c r="C249"/>
      <c r="D249" s="42"/>
      <c r="E249" s="43"/>
      <c r="F249" s="44"/>
      <c r="H249"/>
      <c r="I249" s="25"/>
      <c r="J249"/>
      <c r="K249"/>
      <c r="L249"/>
      <c r="M249"/>
    </row>
    <row r="250" spans="1:13" s="22" customFormat="1" ht="15">
      <c r="A250"/>
      <c r="B250"/>
      <c r="C250"/>
      <c r="D250" s="42"/>
      <c r="E250" s="43"/>
      <c r="F250" s="44"/>
      <c r="H250"/>
      <c r="I250" s="25"/>
      <c r="J250"/>
      <c r="K250"/>
      <c r="L250"/>
      <c r="M250"/>
    </row>
    <row r="251" spans="1:13" s="22" customFormat="1" ht="15">
      <c r="A251"/>
      <c r="B251"/>
      <c r="C251"/>
      <c r="D251" s="42"/>
      <c r="E251" s="43"/>
      <c r="F251" s="44"/>
      <c r="H251"/>
      <c r="I251" s="25"/>
      <c r="J251"/>
      <c r="K251"/>
      <c r="L251"/>
      <c r="M251"/>
    </row>
    <row r="252" spans="1:13" s="22" customFormat="1" ht="15">
      <c r="A252"/>
      <c r="B252"/>
      <c r="C252"/>
      <c r="D252" s="42"/>
      <c r="E252" s="43"/>
      <c r="F252" s="44"/>
      <c r="H252"/>
      <c r="I252" s="25"/>
      <c r="J252"/>
      <c r="K252"/>
      <c r="L252"/>
      <c r="M252"/>
    </row>
    <row r="253" spans="1:13" s="22" customFormat="1" ht="15">
      <c r="A253"/>
      <c r="B253"/>
      <c r="C253"/>
      <c r="D253" s="42"/>
      <c r="E253" s="43"/>
      <c r="F253" s="44"/>
      <c r="H253"/>
      <c r="I253" s="25"/>
      <c r="J253"/>
      <c r="K253"/>
      <c r="L253"/>
      <c r="M253"/>
    </row>
    <row r="254" spans="1:13" s="22" customFormat="1" ht="15">
      <c r="A254"/>
      <c r="B254"/>
      <c r="C254"/>
      <c r="D254" s="42"/>
      <c r="E254" s="43"/>
      <c r="F254" s="44"/>
      <c r="H254"/>
      <c r="I254" s="25"/>
      <c r="J254"/>
      <c r="K254"/>
      <c r="L254"/>
      <c r="M254"/>
    </row>
    <row r="255" spans="1:13" s="22" customFormat="1" ht="15">
      <c r="A255"/>
      <c r="B255"/>
      <c r="C255"/>
      <c r="D255" s="42"/>
      <c r="E255" s="43"/>
      <c r="F255" s="44"/>
      <c r="H255"/>
      <c r="I255" s="25"/>
      <c r="J255"/>
      <c r="K255"/>
      <c r="L255"/>
      <c r="M255"/>
    </row>
    <row r="256" spans="1:13" s="22" customFormat="1" ht="15">
      <c r="A256"/>
      <c r="B256"/>
      <c r="C256"/>
      <c r="D256" s="42"/>
      <c r="E256" s="43"/>
      <c r="F256" s="44"/>
      <c r="H256"/>
      <c r="I256" s="25"/>
      <c r="J256"/>
      <c r="K256"/>
      <c r="L256"/>
      <c r="M256"/>
    </row>
    <row r="257" spans="1:13" s="22" customFormat="1" ht="15">
      <c r="A257"/>
      <c r="B257"/>
      <c r="C257"/>
      <c r="D257" s="42"/>
      <c r="E257" s="43"/>
      <c r="F257" s="44"/>
      <c r="H257"/>
      <c r="I257" s="25"/>
      <c r="J257"/>
      <c r="K257"/>
      <c r="L257"/>
      <c r="M257"/>
    </row>
    <row r="258" spans="1:13" s="22" customFormat="1" ht="15">
      <c r="A258"/>
      <c r="B258"/>
      <c r="C258"/>
      <c r="D258" s="42"/>
      <c r="E258" s="43"/>
      <c r="F258" s="44"/>
      <c r="H258"/>
      <c r="I258" s="25"/>
      <c r="J258"/>
      <c r="K258"/>
      <c r="L258"/>
      <c r="M258"/>
    </row>
    <row r="259" spans="1:13" s="22" customFormat="1" ht="15">
      <c r="A259"/>
      <c r="B259"/>
      <c r="C259"/>
      <c r="D259" s="42"/>
      <c r="E259" s="43"/>
      <c r="F259" s="44"/>
      <c r="H259"/>
      <c r="I259" s="25"/>
      <c r="J259"/>
      <c r="K259"/>
      <c r="L259"/>
      <c r="M259"/>
    </row>
    <row r="260" spans="1:13" s="22" customFormat="1" ht="15">
      <c r="A260"/>
      <c r="B260"/>
      <c r="C260"/>
      <c r="D260" s="42"/>
      <c r="E260" s="43"/>
      <c r="F260" s="44"/>
      <c r="H260"/>
      <c r="I260" s="25"/>
      <c r="J260"/>
      <c r="K260"/>
      <c r="L260"/>
      <c r="M260"/>
    </row>
    <row r="261" spans="1:13" s="22" customFormat="1" ht="15">
      <c r="A261"/>
      <c r="B261"/>
      <c r="C261"/>
      <c r="D261" s="42"/>
      <c r="E261" s="43"/>
      <c r="F261" s="44"/>
      <c r="H261"/>
      <c r="I261" s="25"/>
      <c r="J261"/>
      <c r="K261"/>
      <c r="L261"/>
      <c r="M261"/>
    </row>
    <row r="262" spans="1:13" s="22" customFormat="1" ht="15">
      <c r="A262"/>
      <c r="B262"/>
      <c r="C262"/>
      <c r="D262" s="42"/>
      <c r="E262" s="43"/>
      <c r="F262" s="44"/>
      <c r="H262"/>
      <c r="I262" s="25"/>
      <c r="J262"/>
      <c r="K262"/>
      <c r="L262"/>
      <c r="M262"/>
    </row>
    <row r="263" spans="1:13" s="22" customFormat="1" ht="15">
      <c r="A263"/>
      <c r="B263"/>
      <c r="C263"/>
      <c r="D263" s="42"/>
      <c r="E263" s="43"/>
      <c r="F263" s="44"/>
      <c r="H263"/>
      <c r="I263" s="25"/>
      <c r="J263"/>
      <c r="K263"/>
      <c r="L263"/>
      <c r="M263"/>
    </row>
    <row r="264" spans="1:13" s="22" customFormat="1" ht="15">
      <c r="A264"/>
      <c r="B264"/>
      <c r="C264"/>
      <c r="D264" s="42"/>
      <c r="E264" s="43"/>
      <c r="F264" s="44"/>
      <c r="H264"/>
      <c r="I264" s="25"/>
      <c r="J264"/>
      <c r="K264"/>
      <c r="L264"/>
      <c r="M264"/>
    </row>
    <row r="265" spans="1:13" s="22" customFormat="1" ht="15">
      <c r="A265"/>
      <c r="B265"/>
      <c r="C265"/>
      <c r="D265" s="42"/>
      <c r="E265" s="43"/>
      <c r="F265" s="44"/>
      <c r="H265"/>
      <c r="I265" s="25"/>
      <c r="J265"/>
      <c r="K265"/>
      <c r="L265"/>
      <c r="M265"/>
    </row>
    <row r="266" spans="1:13" s="22" customFormat="1" ht="15">
      <c r="A266"/>
      <c r="B266"/>
      <c r="C266"/>
      <c r="D266" s="42"/>
      <c r="E266" s="43"/>
      <c r="F266" s="44"/>
      <c r="H266"/>
      <c r="I266" s="25"/>
      <c r="J266"/>
      <c r="K266"/>
      <c r="L266"/>
      <c r="M266"/>
    </row>
    <row r="267" spans="1:13" s="22" customFormat="1" ht="15">
      <c r="A267"/>
      <c r="B267"/>
      <c r="C267"/>
      <c r="D267" s="42"/>
      <c r="E267" s="43"/>
      <c r="F267" s="44"/>
      <c r="H267"/>
      <c r="I267" s="25"/>
      <c r="J267"/>
      <c r="K267"/>
      <c r="L267"/>
      <c r="M267"/>
    </row>
    <row r="268" spans="1:13" s="22" customFormat="1" ht="15">
      <c r="A268"/>
      <c r="B268"/>
      <c r="C268"/>
      <c r="D268" s="42"/>
      <c r="E268" s="43"/>
      <c r="F268" s="44"/>
      <c r="H268"/>
      <c r="I268" s="25"/>
      <c r="J268"/>
      <c r="K268"/>
      <c r="L268"/>
      <c r="M268"/>
    </row>
    <row r="269" spans="1:13" s="22" customFormat="1" ht="15">
      <c r="A269"/>
      <c r="B269"/>
      <c r="C269"/>
      <c r="D269" s="42"/>
      <c r="E269" s="43"/>
      <c r="F269" s="44"/>
      <c r="H269"/>
      <c r="I269" s="25"/>
      <c r="J269"/>
      <c r="K269"/>
      <c r="L269"/>
      <c r="M269"/>
    </row>
    <row r="270" spans="1:13" s="22" customFormat="1" ht="15">
      <c r="A270"/>
      <c r="B270"/>
      <c r="C270"/>
      <c r="D270" s="42"/>
      <c r="E270" s="43"/>
      <c r="F270" s="44"/>
      <c r="H270"/>
      <c r="I270" s="25"/>
      <c r="J270"/>
      <c r="K270"/>
      <c r="L270"/>
      <c r="M270"/>
    </row>
    <row r="271" spans="1:13" s="22" customFormat="1" ht="15">
      <c r="A271"/>
      <c r="B271"/>
      <c r="C271"/>
      <c r="D271" s="42"/>
      <c r="E271" s="43"/>
      <c r="F271" s="44"/>
      <c r="H271"/>
      <c r="I271" s="25"/>
      <c r="J271"/>
      <c r="K271"/>
      <c r="L271"/>
      <c r="M271"/>
    </row>
    <row r="272" spans="1:13" s="22" customFormat="1" ht="15">
      <c r="A272"/>
      <c r="B272"/>
      <c r="C272"/>
      <c r="D272" s="42"/>
      <c r="E272" s="43"/>
      <c r="F272" s="44"/>
      <c r="H272"/>
      <c r="I272" s="25"/>
      <c r="J272"/>
      <c r="K272"/>
      <c r="L272"/>
      <c r="M272"/>
    </row>
    <row r="273" spans="1:13" s="22" customFormat="1" ht="15">
      <c r="A273"/>
      <c r="B273"/>
      <c r="C273"/>
      <c r="D273" s="42"/>
      <c r="E273" s="43"/>
      <c r="F273" s="44"/>
      <c r="H273"/>
      <c r="I273" s="25"/>
      <c r="J273"/>
      <c r="K273"/>
      <c r="L273"/>
      <c r="M273"/>
    </row>
    <row r="274" spans="1:13" s="22" customFormat="1" ht="15">
      <c r="A274"/>
      <c r="B274"/>
      <c r="C274"/>
      <c r="D274" s="42"/>
      <c r="E274" s="43"/>
      <c r="F274" s="44"/>
      <c r="H274"/>
      <c r="I274" s="25"/>
      <c r="J274"/>
      <c r="K274"/>
      <c r="L274"/>
      <c r="M274"/>
    </row>
    <row r="275" spans="1:13" s="22" customFormat="1" ht="15">
      <c r="A275"/>
      <c r="B275"/>
      <c r="C275"/>
      <c r="D275" s="42"/>
      <c r="E275" s="43"/>
      <c r="F275" s="44"/>
      <c r="H275"/>
      <c r="I275" s="25"/>
      <c r="J275"/>
      <c r="K275"/>
      <c r="L275"/>
      <c r="M275"/>
    </row>
    <row r="276" spans="1:13" s="22" customFormat="1" ht="15">
      <c r="A276"/>
      <c r="B276"/>
      <c r="C276"/>
      <c r="D276" s="42"/>
      <c r="E276" s="43"/>
      <c r="F276" s="44"/>
      <c r="H276"/>
      <c r="I276" s="25"/>
      <c r="J276"/>
      <c r="K276"/>
      <c r="L276"/>
      <c r="M276"/>
    </row>
    <row r="277" spans="1:13" s="22" customFormat="1" ht="15">
      <c r="A277"/>
      <c r="B277"/>
      <c r="C277"/>
      <c r="D277" s="42"/>
      <c r="E277" s="43"/>
      <c r="F277" s="44"/>
      <c r="H277"/>
      <c r="I277" s="25"/>
      <c r="J277"/>
      <c r="K277"/>
      <c r="L277"/>
      <c r="M277"/>
    </row>
    <row r="278" spans="1:13" s="22" customFormat="1" ht="15">
      <c r="A278"/>
      <c r="B278"/>
      <c r="C278"/>
      <c r="D278" s="42"/>
      <c r="E278" s="43"/>
      <c r="F278" s="44"/>
      <c r="H278"/>
      <c r="I278" s="25"/>
      <c r="J278"/>
      <c r="K278"/>
      <c r="L278"/>
      <c r="M278"/>
    </row>
    <row r="279" spans="1:13" s="22" customFormat="1" ht="15">
      <c r="A279"/>
      <c r="B279"/>
      <c r="C279"/>
      <c r="D279" s="42"/>
      <c r="E279" s="43"/>
      <c r="F279" s="44"/>
      <c r="H279"/>
      <c r="I279" s="25"/>
      <c r="J279"/>
      <c r="K279"/>
      <c r="L279"/>
      <c r="M279"/>
    </row>
    <row r="280" spans="1:13" s="22" customFormat="1" ht="15">
      <c r="A280"/>
      <c r="B280"/>
      <c r="C280"/>
      <c r="D280" s="42"/>
      <c r="E280" s="43"/>
      <c r="F280" s="44"/>
      <c r="H280"/>
      <c r="I280" s="25"/>
      <c r="J280"/>
      <c r="K280"/>
      <c r="L280"/>
      <c r="M280"/>
    </row>
    <row r="281" spans="1:13" s="22" customFormat="1" ht="15">
      <c r="A281"/>
      <c r="B281"/>
      <c r="C281"/>
      <c r="D281" s="42"/>
      <c r="E281" s="43"/>
      <c r="F281" s="44"/>
      <c r="H281"/>
      <c r="I281" s="25"/>
      <c r="J281"/>
      <c r="K281"/>
      <c r="L281"/>
      <c r="M281"/>
    </row>
    <row r="282" spans="1:13" s="22" customFormat="1" ht="15">
      <c r="A282"/>
      <c r="B282"/>
      <c r="C282"/>
      <c r="D282" s="42"/>
      <c r="E282" s="43"/>
      <c r="F282" s="44"/>
      <c r="H282"/>
      <c r="I282" s="25"/>
      <c r="J282"/>
      <c r="K282"/>
      <c r="L282"/>
      <c r="M282"/>
    </row>
    <row r="283" spans="1:13" s="22" customFormat="1" ht="15">
      <c r="A283"/>
      <c r="B283"/>
      <c r="C283"/>
      <c r="D283" s="42"/>
      <c r="E283" s="43"/>
      <c r="F283" s="44"/>
      <c r="H283"/>
      <c r="I283" s="25"/>
      <c r="J283"/>
      <c r="K283"/>
      <c r="L283"/>
      <c r="M283"/>
    </row>
    <row r="284" spans="1:13" s="22" customFormat="1" ht="15">
      <c r="A284"/>
      <c r="B284"/>
      <c r="C284"/>
      <c r="D284" s="42"/>
      <c r="E284" s="43"/>
      <c r="F284" s="44"/>
      <c r="H284"/>
      <c r="I284" s="25"/>
      <c r="J284"/>
      <c r="K284"/>
      <c r="L284"/>
      <c r="M284"/>
    </row>
    <row r="285" spans="1:13" s="22" customFormat="1" ht="15">
      <c r="A285"/>
      <c r="B285"/>
      <c r="C285"/>
      <c r="D285" s="42"/>
      <c r="E285" s="43"/>
      <c r="F285" s="44"/>
      <c r="H285"/>
      <c r="I285" s="25"/>
      <c r="J285"/>
      <c r="K285"/>
      <c r="L285"/>
      <c r="M285"/>
    </row>
    <row r="286" spans="1:13" s="22" customFormat="1" ht="15">
      <c r="A286"/>
      <c r="B286"/>
      <c r="C286"/>
      <c r="D286" s="42"/>
      <c r="E286" s="43"/>
      <c r="F286" s="44"/>
      <c r="H286"/>
      <c r="I286" s="25"/>
      <c r="J286"/>
      <c r="K286"/>
      <c r="L286"/>
      <c r="M286"/>
    </row>
    <row r="287" spans="1:13" s="22" customFormat="1" ht="15">
      <c r="A287"/>
      <c r="B287"/>
      <c r="C287"/>
      <c r="D287" s="42"/>
      <c r="E287" s="43"/>
      <c r="F287" s="44"/>
      <c r="H287"/>
      <c r="I287" s="25"/>
      <c r="J287"/>
      <c r="K287"/>
      <c r="L287"/>
      <c r="M287"/>
    </row>
    <row r="288" spans="1:13" s="22" customFormat="1" ht="15">
      <c r="A288"/>
      <c r="B288"/>
      <c r="C288"/>
      <c r="D288" s="42"/>
      <c r="E288" s="43"/>
      <c r="F288" s="44"/>
      <c r="H288"/>
      <c r="I288" s="25"/>
      <c r="J288"/>
      <c r="K288"/>
      <c r="L288"/>
      <c r="M288"/>
    </row>
    <row r="289" spans="1:13" s="22" customFormat="1" ht="15">
      <c r="A289"/>
      <c r="B289"/>
      <c r="C289"/>
      <c r="D289" s="42"/>
      <c r="E289" s="43"/>
      <c r="F289" s="44"/>
      <c r="H289"/>
      <c r="I289" s="25"/>
      <c r="J289"/>
      <c r="K289"/>
      <c r="L289"/>
      <c r="M289"/>
    </row>
    <row r="290" spans="1:13" s="22" customFormat="1" ht="15">
      <c r="A290"/>
      <c r="B290"/>
      <c r="C290"/>
      <c r="D290" s="42"/>
      <c r="E290" s="43"/>
      <c r="F290" s="44"/>
      <c r="H290"/>
      <c r="I290" s="25"/>
      <c r="J290"/>
      <c r="K290"/>
      <c r="L290"/>
      <c r="M290"/>
    </row>
    <row r="291" spans="1:13" s="22" customFormat="1" ht="15">
      <c r="A291"/>
      <c r="B291"/>
      <c r="C291"/>
      <c r="D291" s="42"/>
      <c r="E291" s="43"/>
      <c r="F291" s="44"/>
      <c r="H291"/>
      <c r="I291" s="25"/>
      <c r="J291"/>
      <c r="K291"/>
      <c r="L291"/>
      <c r="M291"/>
    </row>
    <row r="292" spans="1:13" s="22" customFormat="1" ht="15">
      <c r="A292"/>
      <c r="B292"/>
      <c r="C292"/>
      <c r="D292" s="42"/>
      <c r="E292" s="43"/>
      <c r="F292" s="44"/>
      <c r="H292"/>
      <c r="I292" s="25"/>
      <c r="J292"/>
      <c r="K292"/>
      <c r="L292"/>
      <c r="M292"/>
    </row>
    <row r="293" spans="1:13" s="22" customFormat="1" ht="15">
      <c r="A293"/>
      <c r="B293"/>
      <c r="C293"/>
      <c r="D293" s="42"/>
      <c r="E293" s="43"/>
      <c r="F293" s="44"/>
      <c r="H293"/>
      <c r="I293" s="25"/>
      <c r="J293"/>
      <c r="K293"/>
      <c r="L293"/>
      <c r="M293"/>
    </row>
    <row r="294" spans="1:13" s="22" customFormat="1" ht="15">
      <c r="A294"/>
      <c r="B294"/>
      <c r="C294"/>
      <c r="D294" s="42"/>
      <c r="E294" s="43"/>
      <c r="F294" s="44"/>
      <c r="H294"/>
      <c r="I294" s="25"/>
      <c r="J294"/>
      <c r="K294"/>
      <c r="L294"/>
      <c r="M294"/>
    </row>
    <row r="295" spans="1:13" s="22" customFormat="1" ht="15">
      <c r="A295"/>
      <c r="B295"/>
      <c r="C295"/>
      <c r="D295" s="42"/>
      <c r="E295" s="43"/>
      <c r="F295" s="44"/>
      <c r="H295"/>
      <c r="I295" s="25"/>
      <c r="J295"/>
      <c r="K295"/>
      <c r="L295"/>
      <c r="M295"/>
    </row>
    <row r="296" spans="1:13" s="22" customFormat="1" ht="15">
      <c r="A296"/>
      <c r="B296"/>
      <c r="C296"/>
      <c r="D296" s="42"/>
      <c r="E296" s="43"/>
      <c r="F296" s="44"/>
      <c r="H296"/>
      <c r="I296" s="25"/>
      <c r="J296"/>
      <c r="K296"/>
      <c r="L296"/>
      <c r="M296"/>
    </row>
    <row r="297" spans="1:13" s="22" customFormat="1" ht="15">
      <c r="A297"/>
      <c r="B297"/>
      <c r="C297"/>
      <c r="D297" s="42"/>
      <c r="E297" s="43"/>
      <c r="F297" s="44"/>
      <c r="H297"/>
      <c r="I297" s="25"/>
      <c r="J297"/>
      <c r="K297"/>
      <c r="L297"/>
      <c r="M297"/>
    </row>
    <row r="298" spans="1:13" s="22" customFormat="1" ht="15">
      <c r="A298"/>
      <c r="B298"/>
      <c r="C298"/>
      <c r="D298" s="42"/>
      <c r="E298" s="43"/>
      <c r="F298" s="44"/>
      <c r="H298"/>
      <c r="I298" s="25"/>
      <c r="J298"/>
      <c r="K298"/>
      <c r="L298"/>
      <c r="M298"/>
    </row>
    <row r="299" spans="1:13" s="22" customFormat="1" ht="15">
      <c r="A299"/>
      <c r="B299"/>
      <c r="C299"/>
      <c r="D299" s="42"/>
      <c r="E299" s="43"/>
      <c r="F299" s="44"/>
      <c r="H299"/>
      <c r="I299" s="25"/>
      <c r="J299"/>
      <c r="K299"/>
      <c r="L299"/>
      <c r="M299"/>
    </row>
    <row r="300" spans="1:13" s="22" customFormat="1" ht="15">
      <c r="A300"/>
      <c r="B300"/>
      <c r="C300"/>
      <c r="D300" s="42"/>
      <c r="E300" s="43"/>
      <c r="F300" s="44"/>
      <c r="H300"/>
      <c r="I300" s="25"/>
      <c r="J300"/>
      <c r="K300"/>
      <c r="L300"/>
      <c r="M300"/>
    </row>
    <row r="301" spans="1:13" s="22" customFormat="1" ht="15">
      <c r="A301"/>
      <c r="B301"/>
      <c r="C301"/>
      <c r="D301" s="42"/>
      <c r="E301" s="43"/>
      <c r="F301" s="44"/>
      <c r="H301"/>
      <c r="I301" s="25"/>
      <c r="J301"/>
      <c r="K301"/>
      <c r="L301"/>
      <c r="M301"/>
    </row>
    <row r="302" spans="1:13" s="22" customFormat="1" ht="15">
      <c r="A302"/>
      <c r="B302"/>
      <c r="C302"/>
      <c r="D302" s="42"/>
      <c r="E302" s="43"/>
      <c r="F302" s="44"/>
      <c r="H302"/>
      <c r="I302" s="25"/>
      <c r="J302"/>
      <c r="K302"/>
      <c r="L302"/>
      <c r="M302"/>
    </row>
    <row r="303" spans="1:13" s="22" customFormat="1" ht="15">
      <c r="A303"/>
      <c r="B303"/>
      <c r="C303"/>
      <c r="D303" s="42"/>
      <c r="E303" s="43"/>
      <c r="F303" s="44"/>
      <c r="H303"/>
      <c r="I303" s="25"/>
      <c r="J303"/>
      <c r="K303"/>
      <c r="L303"/>
      <c r="M303"/>
    </row>
    <row r="304" spans="1:13" s="22" customFormat="1" ht="15">
      <c r="A304"/>
      <c r="B304"/>
      <c r="C304"/>
      <c r="D304" s="42"/>
      <c r="E304" s="43"/>
      <c r="F304" s="44"/>
      <c r="H304"/>
      <c r="I304" s="25"/>
      <c r="J304"/>
      <c r="K304"/>
      <c r="L304"/>
      <c r="M304"/>
    </row>
    <row r="305" spans="1:13" s="22" customFormat="1" ht="15">
      <c r="A305"/>
      <c r="B305"/>
      <c r="C305"/>
      <c r="D305" s="42"/>
      <c r="E305" s="43"/>
      <c r="F305" s="44"/>
      <c r="H305"/>
      <c r="I305" s="25"/>
      <c r="J305"/>
      <c r="K305"/>
      <c r="L305"/>
      <c r="M305"/>
    </row>
    <row r="306" spans="1:13" s="22" customFormat="1" ht="15">
      <c r="A306"/>
      <c r="B306"/>
      <c r="C306"/>
      <c r="D306" s="42"/>
      <c r="E306" s="43"/>
      <c r="F306" s="44"/>
      <c r="H306"/>
      <c r="I306" s="25"/>
      <c r="J306"/>
      <c r="K306"/>
      <c r="L306"/>
      <c r="M306"/>
    </row>
    <row r="307" spans="1:13" s="22" customFormat="1" ht="15">
      <c r="A307"/>
      <c r="B307"/>
      <c r="C307"/>
      <c r="D307" s="42"/>
      <c r="E307" s="43"/>
      <c r="F307" s="44"/>
      <c r="H307"/>
      <c r="I307" s="25"/>
      <c r="J307"/>
      <c r="K307"/>
      <c r="L307"/>
      <c r="M307"/>
    </row>
    <row r="308" spans="1:13" s="22" customFormat="1" ht="15">
      <c r="A308"/>
      <c r="B308"/>
      <c r="C308"/>
      <c r="D308" s="42"/>
      <c r="E308" s="43"/>
      <c r="F308" s="44"/>
      <c r="H308"/>
      <c r="I308" s="25"/>
      <c r="J308"/>
      <c r="K308"/>
      <c r="L308"/>
      <c r="M308"/>
    </row>
    <row r="309" spans="1:13" s="22" customFormat="1" ht="15">
      <c r="A309"/>
      <c r="B309"/>
      <c r="C309"/>
      <c r="D309" s="42"/>
      <c r="E309" s="43"/>
      <c r="F309" s="44"/>
      <c r="H309"/>
      <c r="I309" s="25"/>
      <c r="J309"/>
      <c r="K309"/>
      <c r="L309"/>
      <c r="M309"/>
    </row>
    <row r="310" spans="1:13" s="22" customFormat="1" ht="15">
      <c r="A310"/>
      <c r="B310"/>
      <c r="C310"/>
      <c r="D310" s="42"/>
      <c r="E310" s="43"/>
      <c r="F310" s="44"/>
      <c r="H310"/>
      <c r="I310" s="25"/>
      <c r="J310"/>
      <c r="K310"/>
      <c r="L310"/>
      <c r="M310"/>
    </row>
    <row r="311" spans="1:13" s="22" customFormat="1" ht="15">
      <c r="A311"/>
      <c r="B311"/>
      <c r="C311"/>
      <c r="D311" s="42"/>
      <c r="E311" s="43"/>
      <c r="F311" s="44"/>
      <c r="H311"/>
      <c r="I311" s="25"/>
      <c r="J311"/>
      <c r="K311"/>
      <c r="L311"/>
      <c r="M311"/>
    </row>
    <row r="312" spans="1:13" s="22" customFormat="1" ht="15">
      <c r="A312"/>
      <c r="B312"/>
      <c r="C312"/>
      <c r="D312" s="42"/>
      <c r="E312" s="43"/>
      <c r="F312" s="44"/>
      <c r="H312"/>
      <c r="I312" s="25"/>
      <c r="J312"/>
      <c r="K312"/>
      <c r="L312"/>
      <c r="M312"/>
    </row>
    <row r="313" spans="1:13" s="22" customFormat="1" ht="15">
      <c r="A313"/>
      <c r="B313"/>
      <c r="C313"/>
      <c r="D313" s="42"/>
      <c r="E313" s="43"/>
      <c r="F313" s="44"/>
      <c r="H313"/>
      <c r="I313" s="25"/>
      <c r="J313"/>
      <c r="K313"/>
      <c r="L313"/>
      <c r="M313"/>
    </row>
    <row r="314" spans="1:13" s="22" customFormat="1" ht="15">
      <c r="A314"/>
      <c r="B314"/>
      <c r="C314"/>
      <c r="D314" s="42"/>
      <c r="E314" s="43"/>
      <c r="F314" s="44"/>
      <c r="H314"/>
      <c r="I314" s="25"/>
      <c r="J314"/>
      <c r="K314"/>
      <c r="L314"/>
      <c r="M314"/>
    </row>
    <row r="315" spans="1:13" s="22" customFormat="1" ht="15">
      <c r="A315"/>
      <c r="B315"/>
      <c r="C315"/>
      <c r="D315" s="42"/>
      <c r="E315" s="43"/>
      <c r="F315" s="44"/>
      <c r="H315"/>
      <c r="I315" s="25"/>
      <c r="J315"/>
      <c r="K315"/>
      <c r="L315"/>
      <c r="M315"/>
    </row>
    <row r="316" spans="1:13" s="22" customFormat="1" ht="15">
      <c r="A316"/>
      <c r="B316"/>
      <c r="C316"/>
      <c r="D316" s="42"/>
      <c r="E316" s="43"/>
      <c r="F316" s="44"/>
      <c r="H316"/>
      <c r="I316" s="25"/>
      <c r="J316"/>
      <c r="K316"/>
      <c r="L316"/>
      <c r="M316"/>
    </row>
    <row r="317" spans="1:13" s="22" customFormat="1" ht="15">
      <c r="A317"/>
      <c r="B317"/>
      <c r="C317"/>
      <c r="D317" s="42"/>
      <c r="E317" s="43"/>
      <c r="F317" s="44"/>
      <c r="H317"/>
      <c r="I317" s="25"/>
      <c r="J317"/>
      <c r="K317"/>
      <c r="L317"/>
      <c r="M317"/>
    </row>
    <row r="318" spans="1:13" s="22" customFormat="1" ht="15">
      <c r="A318"/>
      <c r="B318"/>
      <c r="C318"/>
      <c r="D318" s="42"/>
      <c r="E318" s="43"/>
      <c r="F318" s="44"/>
      <c r="H318"/>
      <c r="I318" s="25"/>
      <c r="J318"/>
      <c r="K318"/>
      <c r="L318"/>
      <c r="M318"/>
    </row>
    <row r="319" spans="1:13" s="22" customFormat="1" ht="15">
      <c r="A319"/>
      <c r="B319"/>
      <c r="C319"/>
      <c r="D319" s="42"/>
      <c r="E319" s="43"/>
      <c r="F319" s="44"/>
      <c r="H319"/>
      <c r="I319" s="25"/>
      <c r="J319"/>
      <c r="K319"/>
      <c r="L319"/>
      <c r="M319"/>
    </row>
    <row r="320" spans="1:13" s="22" customFormat="1" ht="15">
      <c r="A320"/>
      <c r="B320"/>
      <c r="C320"/>
      <c r="D320" s="42"/>
      <c r="E320" s="43"/>
      <c r="F320" s="44"/>
      <c r="H320"/>
      <c r="I320" s="25"/>
      <c r="J320"/>
      <c r="K320"/>
      <c r="L320"/>
      <c r="M320"/>
    </row>
    <row r="321" spans="1:13" s="22" customFormat="1" ht="15">
      <c r="A321"/>
      <c r="B321"/>
      <c r="C321"/>
      <c r="D321" s="42"/>
      <c r="E321" s="43"/>
      <c r="F321" s="44"/>
      <c r="H321"/>
      <c r="I321" s="25"/>
      <c r="J321"/>
      <c r="K321"/>
      <c r="L321"/>
      <c r="M321"/>
    </row>
    <row r="322" spans="1:13" s="22" customFormat="1" ht="15">
      <c r="A322"/>
      <c r="B322"/>
      <c r="C322"/>
      <c r="D322" s="42"/>
      <c r="E322" s="43"/>
      <c r="F322" s="44"/>
      <c r="H322"/>
      <c r="I322" s="25"/>
      <c r="J322"/>
      <c r="K322"/>
      <c r="L322"/>
      <c r="M322"/>
    </row>
    <row r="323" spans="1:13" s="22" customFormat="1" ht="15">
      <c r="A323"/>
      <c r="B323"/>
      <c r="C323"/>
      <c r="D323" s="42"/>
      <c r="E323" s="43"/>
      <c r="F323" s="44"/>
      <c r="H323"/>
      <c r="I323" s="25"/>
      <c r="J323"/>
      <c r="K323"/>
      <c r="L323"/>
      <c r="M323"/>
    </row>
    <row r="324" spans="1:13" s="22" customFormat="1" ht="15">
      <c r="A324"/>
      <c r="B324"/>
      <c r="C324"/>
      <c r="D324" s="42"/>
      <c r="E324" s="43"/>
      <c r="F324" s="44"/>
      <c r="H324"/>
      <c r="I324" s="25"/>
      <c r="J324"/>
      <c r="K324"/>
      <c r="L324"/>
      <c r="M324"/>
    </row>
    <row r="325" spans="1:13" s="22" customFormat="1" ht="15">
      <c r="A325"/>
      <c r="B325"/>
      <c r="C325"/>
      <c r="D325" s="42"/>
      <c r="E325" s="43"/>
      <c r="F325" s="44"/>
      <c r="H325"/>
      <c r="I325" s="25"/>
      <c r="J325"/>
      <c r="K325"/>
      <c r="L325"/>
      <c r="M325"/>
    </row>
    <row r="326" spans="1:13" s="22" customFormat="1" ht="15">
      <c r="A326"/>
      <c r="B326"/>
      <c r="C326"/>
      <c r="D326" s="42"/>
      <c r="E326" s="43"/>
      <c r="F326" s="44"/>
      <c r="H326"/>
      <c r="I326" s="25"/>
      <c r="J326"/>
      <c r="K326"/>
      <c r="L326"/>
      <c r="M326"/>
    </row>
    <row r="327" spans="1:13" s="22" customFormat="1" ht="15">
      <c r="A327"/>
      <c r="B327"/>
      <c r="C327"/>
      <c r="D327" s="42"/>
      <c r="E327" s="43"/>
      <c r="F327" s="44"/>
      <c r="H327"/>
      <c r="I327" s="25"/>
      <c r="J327"/>
      <c r="K327"/>
      <c r="L327"/>
      <c r="M327"/>
    </row>
    <row r="328" spans="1:13" s="22" customFormat="1" ht="15">
      <c r="A328"/>
      <c r="B328"/>
      <c r="C328"/>
      <c r="D328" s="42"/>
      <c r="E328" s="43"/>
      <c r="F328" s="44"/>
      <c r="H328"/>
      <c r="I328" s="25"/>
      <c r="J328"/>
      <c r="K328"/>
      <c r="L328"/>
      <c r="M328"/>
    </row>
    <row r="329" spans="1:13" s="22" customFormat="1" ht="15">
      <c r="A329"/>
      <c r="B329"/>
      <c r="C329"/>
      <c r="D329" s="42"/>
      <c r="E329" s="43"/>
      <c r="F329" s="44"/>
      <c r="H329"/>
      <c r="I329" s="25"/>
      <c r="J329"/>
      <c r="K329"/>
      <c r="L329"/>
      <c r="M329"/>
    </row>
    <row r="330" spans="1:13" s="22" customFormat="1" ht="15">
      <c r="A330"/>
      <c r="B330"/>
      <c r="C330"/>
      <c r="D330" s="42"/>
      <c r="E330" s="43"/>
      <c r="F330" s="44"/>
      <c r="H330"/>
      <c r="I330" s="25"/>
      <c r="J330"/>
      <c r="K330"/>
      <c r="L330"/>
      <c r="M330"/>
    </row>
    <row r="331" spans="1:13" s="22" customFormat="1" ht="15">
      <c r="A331"/>
      <c r="B331"/>
      <c r="C331"/>
      <c r="D331" s="42"/>
      <c r="E331" s="43"/>
      <c r="F331" s="44"/>
      <c r="H331"/>
      <c r="I331" s="25"/>
      <c r="J331"/>
      <c r="K331"/>
      <c r="L331"/>
      <c r="M331"/>
    </row>
    <row r="332" spans="1:13" s="22" customFormat="1" ht="15">
      <c r="A332"/>
      <c r="B332"/>
      <c r="C332"/>
      <c r="D332" s="42"/>
      <c r="E332" s="43"/>
      <c r="F332" s="44"/>
      <c r="H332"/>
      <c r="I332" s="25"/>
      <c r="J332"/>
      <c r="K332"/>
      <c r="L332"/>
      <c r="M332"/>
    </row>
    <row r="333" spans="1:13" s="22" customFormat="1" ht="15">
      <c r="A333"/>
      <c r="B333"/>
      <c r="C333"/>
      <c r="D333" s="42"/>
      <c r="E333" s="43"/>
      <c r="F333" s="44"/>
      <c r="H333"/>
      <c r="I333" s="25"/>
      <c r="J333"/>
      <c r="K333"/>
      <c r="L333"/>
      <c r="M333"/>
    </row>
    <row r="334" spans="1:13" s="22" customFormat="1" ht="15">
      <c r="A334"/>
      <c r="B334"/>
      <c r="C334"/>
      <c r="D334" s="42"/>
      <c r="E334" s="43"/>
      <c r="F334" s="44"/>
      <c r="H334"/>
      <c r="I334" s="25"/>
      <c r="J334"/>
      <c r="K334"/>
      <c r="L334"/>
      <c r="M334"/>
    </row>
    <row r="335" spans="1:13" s="22" customFormat="1" ht="15">
      <c r="A335"/>
      <c r="B335"/>
      <c r="C335"/>
      <c r="D335" s="42"/>
      <c r="E335" s="43"/>
      <c r="F335" s="44"/>
      <c r="H335"/>
      <c r="I335" s="25"/>
      <c r="J335"/>
      <c r="K335"/>
      <c r="L335"/>
      <c r="M335"/>
    </row>
    <row r="336" spans="1:13" s="22" customFormat="1" ht="15">
      <c r="A336"/>
      <c r="B336"/>
      <c r="C336"/>
      <c r="D336" s="42"/>
      <c r="E336" s="43"/>
      <c r="F336" s="44"/>
      <c r="H336"/>
      <c r="I336" s="25"/>
      <c r="J336"/>
      <c r="K336"/>
      <c r="L336"/>
      <c r="M336"/>
    </row>
    <row r="337" spans="1:13" s="22" customFormat="1" ht="15">
      <c r="A337"/>
      <c r="B337"/>
      <c r="C337"/>
      <c r="D337" s="42"/>
      <c r="E337" s="43"/>
      <c r="F337" s="44"/>
      <c r="H337"/>
      <c r="I337" s="25"/>
      <c r="J337"/>
      <c r="K337"/>
      <c r="L337"/>
      <c r="M337"/>
    </row>
    <row r="338" spans="1:13" s="22" customFormat="1" ht="15">
      <c r="A338"/>
      <c r="B338"/>
      <c r="C338"/>
      <c r="D338" s="42"/>
      <c r="E338" s="43"/>
      <c r="F338" s="44"/>
      <c r="H338"/>
      <c r="I338" s="25"/>
      <c r="J338"/>
      <c r="K338"/>
      <c r="L338"/>
      <c r="M338"/>
    </row>
    <row r="339" spans="1:13" s="22" customFormat="1" ht="15">
      <c r="A339"/>
      <c r="B339"/>
      <c r="C339"/>
      <c r="D339" s="42"/>
      <c r="E339" s="43"/>
      <c r="F339" s="44"/>
      <c r="H339"/>
      <c r="I339" s="25"/>
      <c r="J339"/>
      <c r="K339"/>
      <c r="L339"/>
      <c r="M339"/>
    </row>
    <row r="340" spans="1:13" s="22" customFormat="1" ht="15">
      <c r="A340"/>
      <c r="B340"/>
      <c r="C340"/>
      <c r="D340" s="42"/>
      <c r="E340" s="43"/>
      <c r="F340" s="44"/>
      <c r="H340"/>
      <c r="I340" s="25"/>
      <c r="J340"/>
      <c r="K340"/>
      <c r="L340"/>
      <c r="M340"/>
    </row>
    <row r="341" spans="1:13" s="22" customFormat="1" ht="15">
      <c r="A341"/>
      <c r="B341"/>
      <c r="C341"/>
      <c r="D341" s="42"/>
      <c r="E341" s="43"/>
      <c r="F341" s="44"/>
      <c r="H341"/>
      <c r="I341" s="25"/>
      <c r="J341"/>
      <c r="K341"/>
      <c r="L341"/>
      <c r="M341"/>
    </row>
    <row r="342" spans="1:13" s="22" customFormat="1" ht="15">
      <c r="A342"/>
      <c r="B342"/>
      <c r="C342"/>
      <c r="D342" s="42"/>
      <c r="E342" s="43"/>
      <c r="F342" s="44"/>
      <c r="H342"/>
      <c r="I342" s="25"/>
      <c r="J342"/>
      <c r="K342"/>
      <c r="L342"/>
      <c r="M342"/>
    </row>
    <row r="343" spans="1:13" s="22" customFormat="1" ht="15">
      <c r="A343"/>
      <c r="B343"/>
      <c r="C343"/>
      <c r="D343" s="42"/>
      <c r="E343" s="43"/>
      <c r="F343" s="44"/>
      <c r="H343"/>
      <c r="I343" s="25"/>
      <c r="J343"/>
      <c r="K343"/>
      <c r="L343"/>
      <c r="M343"/>
    </row>
    <row r="344" spans="1:13" s="22" customFormat="1" ht="15">
      <c r="A344"/>
      <c r="B344"/>
      <c r="C344"/>
      <c r="D344" s="42"/>
      <c r="E344" s="43"/>
      <c r="F344" s="44"/>
      <c r="H344"/>
      <c r="I344" s="25"/>
      <c r="J344"/>
      <c r="K344"/>
      <c r="L344"/>
      <c r="M344"/>
    </row>
    <row r="345" spans="1:13" s="22" customFormat="1" ht="15">
      <c r="A345"/>
      <c r="B345"/>
      <c r="C345"/>
      <c r="D345" s="42"/>
      <c r="E345" s="43"/>
      <c r="F345" s="44"/>
      <c r="H345"/>
      <c r="I345" s="25"/>
      <c r="J345"/>
      <c r="K345"/>
      <c r="L345"/>
      <c r="M345"/>
    </row>
    <row r="346" spans="1:13" s="22" customFormat="1" ht="15">
      <c r="A346"/>
      <c r="B346"/>
      <c r="C346"/>
      <c r="D346" s="42"/>
      <c r="E346" s="43"/>
      <c r="F346" s="44"/>
      <c r="H346"/>
      <c r="I346" s="25"/>
      <c r="J346"/>
      <c r="K346"/>
      <c r="L346"/>
      <c r="M346"/>
    </row>
    <row r="347" spans="1:13" s="22" customFormat="1" ht="15">
      <c r="A347"/>
      <c r="B347"/>
      <c r="C347"/>
      <c r="D347" s="42"/>
      <c r="E347" s="43"/>
      <c r="F347" s="44"/>
      <c r="H347"/>
      <c r="I347" s="25"/>
      <c r="J347"/>
      <c r="K347"/>
      <c r="L347"/>
      <c r="M347"/>
    </row>
    <row r="348" spans="1:13" s="22" customFormat="1" ht="15">
      <c r="A348"/>
      <c r="B348"/>
      <c r="C348"/>
      <c r="D348" s="42"/>
      <c r="E348" s="43"/>
      <c r="F348" s="44"/>
      <c r="H348"/>
      <c r="I348" s="25"/>
      <c r="J348"/>
      <c r="K348"/>
      <c r="L348"/>
      <c r="M348"/>
    </row>
    <row r="349" spans="1:13" s="22" customFormat="1" ht="15">
      <c r="A349"/>
      <c r="B349"/>
      <c r="C349"/>
      <c r="D349" s="42"/>
      <c r="E349" s="43"/>
      <c r="F349" s="44"/>
      <c r="H349"/>
      <c r="I349" s="25"/>
      <c r="J349"/>
      <c r="K349"/>
      <c r="L349"/>
      <c r="M349"/>
    </row>
    <row r="350" spans="1:13" s="22" customFormat="1" ht="15">
      <c r="A350"/>
      <c r="B350"/>
      <c r="C350"/>
      <c r="D350" s="42"/>
      <c r="E350" s="43"/>
      <c r="F350" s="44"/>
      <c r="H350"/>
      <c r="I350" s="25"/>
      <c r="J350"/>
      <c r="K350"/>
      <c r="L350"/>
      <c r="M350"/>
    </row>
    <row r="351" spans="1:13" s="22" customFormat="1" ht="15">
      <c r="A351"/>
      <c r="B351"/>
      <c r="C351"/>
      <c r="D351" s="42"/>
      <c r="E351" s="43"/>
      <c r="F351" s="44"/>
      <c r="H351"/>
      <c r="I351" s="25"/>
      <c r="J351"/>
      <c r="K351"/>
      <c r="L351"/>
      <c r="M351"/>
    </row>
    <row r="352" spans="1:13" s="22" customFormat="1" ht="15">
      <c r="A352"/>
      <c r="B352"/>
      <c r="C352"/>
      <c r="D352" s="42"/>
      <c r="E352" s="43"/>
      <c r="F352" s="44"/>
      <c r="H352"/>
      <c r="I352" s="25"/>
      <c r="J352"/>
      <c r="K352"/>
      <c r="L352"/>
      <c r="M352"/>
    </row>
    <row r="353" spans="1:13" s="22" customFormat="1" ht="15">
      <c r="A353"/>
      <c r="B353"/>
      <c r="C353"/>
      <c r="D353" s="42"/>
      <c r="E353" s="43"/>
      <c r="F353" s="44"/>
      <c r="H353"/>
      <c r="I353" s="25"/>
      <c r="J353"/>
      <c r="K353"/>
      <c r="L353"/>
      <c r="M353"/>
    </row>
    <row r="354" spans="1:13" s="22" customFormat="1" ht="15">
      <c r="A354"/>
      <c r="B354"/>
      <c r="C354"/>
      <c r="D354" s="42"/>
      <c r="E354" s="43"/>
      <c r="F354" s="44"/>
      <c r="H354"/>
      <c r="I354" s="25"/>
      <c r="J354"/>
      <c r="K354"/>
      <c r="L354"/>
      <c r="M354"/>
    </row>
    <row r="355" spans="1:13" s="22" customFormat="1" ht="15">
      <c r="A355"/>
      <c r="B355"/>
      <c r="C355"/>
      <c r="D355" s="42"/>
      <c r="E355" s="43"/>
      <c r="F355" s="44"/>
      <c r="H355"/>
      <c r="I355" s="25"/>
      <c r="J355"/>
      <c r="K355"/>
      <c r="L355"/>
      <c r="M355"/>
    </row>
    <row r="356" spans="1:13" s="22" customFormat="1" ht="15">
      <c r="A356"/>
      <c r="B356"/>
      <c r="C356"/>
      <c r="D356" s="42"/>
      <c r="E356" s="43"/>
      <c r="F356" s="44"/>
      <c r="H356"/>
      <c r="I356" s="25"/>
      <c r="J356"/>
      <c r="K356"/>
      <c r="L356"/>
      <c r="M356"/>
    </row>
    <row r="357" spans="1:13" s="22" customFormat="1" ht="15">
      <c r="A357"/>
      <c r="B357"/>
      <c r="C357"/>
      <c r="D357" s="42"/>
      <c r="E357" s="43"/>
      <c r="F357" s="44"/>
      <c r="H357"/>
      <c r="I357" s="25"/>
      <c r="J357"/>
      <c r="K357"/>
      <c r="L357"/>
      <c r="M357"/>
    </row>
    <row r="358" spans="1:13" s="22" customFormat="1" ht="15">
      <c r="A358"/>
      <c r="B358"/>
      <c r="C358"/>
      <c r="D358" s="42"/>
      <c r="E358" s="43"/>
      <c r="F358" s="44"/>
      <c r="H358"/>
      <c r="I358" s="25"/>
      <c r="J358"/>
      <c r="K358"/>
      <c r="L358"/>
      <c r="M358"/>
    </row>
    <row r="359" spans="1:13" s="22" customFormat="1" ht="15">
      <c r="A359"/>
      <c r="B359"/>
      <c r="C359"/>
      <c r="D359" s="42"/>
      <c r="E359" s="43"/>
      <c r="F359" s="44"/>
      <c r="H359"/>
      <c r="I359" s="25"/>
      <c r="J359"/>
      <c r="K359"/>
      <c r="L359"/>
      <c r="M359"/>
    </row>
    <row r="360" spans="1:13" s="22" customFormat="1" ht="15">
      <c r="A360"/>
      <c r="B360"/>
      <c r="C360"/>
      <c r="D360" s="42"/>
      <c r="E360" s="43"/>
      <c r="F360" s="44"/>
      <c r="H360"/>
      <c r="I360" s="25"/>
      <c r="J360"/>
      <c r="K360"/>
      <c r="L360"/>
      <c r="M360"/>
    </row>
    <row r="361" spans="1:13" s="22" customFormat="1" ht="15">
      <c r="A361"/>
      <c r="B361"/>
      <c r="C361"/>
      <c r="D361" s="42"/>
      <c r="E361" s="43"/>
      <c r="F361" s="44"/>
      <c r="H361"/>
      <c r="I361" s="25"/>
      <c r="J361"/>
      <c r="K361"/>
      <c r="L361"/>
      <c r="M361"/>
    </row>
    <row r="362" spans="1:13" s="22" customFormat="1" ht="15">
      <c r="A362"/>
      <c r="B362"/>
      <c r="C362"/>
      <c r="D362" s="42"/>
      <c r="E362" s="43"/>
      <c r="F362" s="44"/>
      <c r="H362"/>
      <c r="I362" s="25"/>
      <c r="J362"/>
      <c r="K362"/>
      <c r="L362"/>
      <c r="M362"/>
    </row>
    <row r="363" spans="1:13" s="22" customFormat="1" ht="15">
      <c r="A363"/>
      <c r="B363"/>
      <c r="C363"/>
      <c r="D363" s="42"/>
      <c r="E363" s="43"/>
      <c r="F363" s="44"/>
      <c r="H363"/>
      <c r="I363" s="25"/>
      <c r="J363"/>
      <c r="K363"/>
      <c r="L363"/>
      <c r="M363"/>
    </row>
    <row r="364" spans="1:13" s="22" customFormat="1" ht="15">
      <c r="A364"/>
      <c r="B364"/>
      <c r="C364"/>
      <c r="D364" s="42"/>
      <c r="E364" s="43"/>
      <c r="F364" s="44"/>
      <c r="H364"/>
      <c r="I364" s="25"/>
      <c r="J364"/>
      <c r="K364"/>
      <c r="L364"/>
      <c r="M364"/>
    </row>
    <row r="365" spans="1:13" s="22" customFormat="1" ht="15">
      <c r="A365"/>
      <c r="B365"/>
      <c r="C365"/>
      <c r="D365" s="42"/>
      <c r="E365" s="43"/>
      <c r="F365" s="44"/>
      <c r="H365"/>
      <c r="I365" s="25"/>
      <c r="J365"/>
      <c r="K365"/>
      <c r="L365"/>
      <c r="M365"/>
    </row>
    <row r="366" spans="1:13" s="22" customFormat="1" ht="15">
      <c r="A366"/>
      <c r="B366"/>
      <c r="C366"/>
      <c r="D366" s="42"/>
      <c r="E366" s="43"/>
      <c r="F366" s="44"/>
      <c r="H366"/>
      <c r="I366" s="25"/>
      <c r="J366"/>
      <c r="K366"/>
      <c r="L366"/>
      <c r="M366"/>
    </row>
    <row r="367" spans="1:13" s="22" customFormat="1" ht="15">
      <c r="A367"/>
      <c r="B367"/>
      <c r="C367"/>
      <c r="D367" s="42"/>
      <c r="E367" s="43"/>
      <c r="F367" s="44"/>
      <c r="H367"/>
      <c r="I367" s="25"/>
      <c r="J367"/>
      <c r="K367"/>
      <c r="L367"/>
      <c r="M367"/>
    </row>
    <row r="368" spans="1:13" s="22" customFormat="1" ht="15">
      <c r="A368"/>
      <c r="B368"/>
      <c r="C368"/>
      <c r="D368" s="42"/>
      <c r="E368" s="43"/>
      <c r="F368" s="44"/>
      <c r="H368"/>
      <c r="I368" s="25"/>
      <c r="J368"/>
      <c r="K368"/>
      <c r="L368"/>
      <c r="M368"/>
    </row>
    <row r="369" spans="1:13" s="22" customFormat="1" ht="15">
      <c r="A369"/>
      <c r="B369"/>
      <c r="C369"/>
      <c r="D369" s="42"/>
      <c r="E369" s="43"/>
      <c r="F369" s="44"/>
      <c r="H369"/>
      <c r="I369" s="25"/>
      <c r="J369"/>
      <c r="K369"/>
      <c r="L369"/>
      <c r="M369"/>
    </row>
    <row r="370" spans="1:13" s="22" customFormat="1" ht="15">
      <c r="A370"/>
      <c r="B370"/>
      <c r="C370"/>
      <c r="D370" s="42"/>
      <c r="E370" s="43"/>
      <c r="F370" s="44"/>
      <c r="H370"/>
      <c r="I370" s="25"/>
      <c r="J370"/>
      <c r="K370"/>
      <c r="L370"/>
      <c r="M370"/>
    </row>
    <row r="371" spans="1:13" s="22" customFormat="1" ht="15">
      <c r="A371"/>
      <c r="B371"/>
      <c r="C371"/>
      <c r="D371" s="42"/>
      <c r="E371" s="43"/>
      <c r="F371" s="44"/>
      <c r="H371"/>
      <c r="I371" s="25"/>
      <c r="J371"/>
      <c r="K371"/>
      <c r="L371"/>
      <c r="M371"/>
    </row>
    <row r="372" spans="1:13" s="22" customFormat="1" ht="15">
      <c r="A372"/>
      <c r="B372"/>
      <c r="C372"/>
      <c r="D372" s="42"/>
      <c r="E372" s="43"/>
      <c r="F372" s="44"/>
      <c r="H372"/>
      <c r="I372" s="25"/>
      <c r="J372"/>
      <c r="K372"/>
      <c r="L372"/>
      <c r="M372"/>
    </row>
    <row r="373" spans="1:13" s="22" customFormat="1" ht="15">
      <c r="A373"/>
      <c r="B373"/>
      <c r="C373"/>
      <c r="D373" s="42"/>
      <c r="E373" s="43"/>
      <c r="F373" s="44"/>
      <c r="H373"/>
      <c r="I373" s="25"/>
      <c r="J373"/>
      <c r="K373"/>
      <c r="L373"/>
      <c r="M373"/>
    </row>
    <row r="374" spans="1:13" s="22" customFormat="1" ht="15">
      <c r="A374"/>
      <c r="B374"/>
      <c r="C374"/>
      <c r="D374" s="42"/>
      <c r="E374" s="43"/>
      <c r="F374" s="44"/>
      <c r="H374"/>
      <c r="I374" s="25"/>
      <c r="J374"/>
      <c r="K374"/>
      <c r="L374"/>
      <c r="M374"/>
    </row>
    <row r="375" spans="1:13" s="22" customFormat="1" ht="15">
      <c r="A375"/>
      <c r="B375"/>
      <c r="C375"/>
      <c r="D375" s="42"/>
      <c r="E375" s="43"/>
      <c r="F375" s="44"/>
      <c r="H375"/>
      <c r="I375" s="25"/>
      <c r="J375"/>
      <c r="K375"/>
      <c r="L375"/>
      <c r="M375"/>
    </row>
    <row r="376" spans="1:13" s="22" customFormat="1" ht="15">
      <c r="A376"/>
      <c r="B376"/>
      <c r="C376"/>
      <c r="D376" s="42"/>
      <c r="E376" s="43"/>
      <c r="F376" s="44"/>
      <c r="H376"/>
      <c r="I376" s="25"/>
      <c r="J376"/>
      <c r="K376"/>
      <c r="L376"/>
      <c r="M376"/>
    </row>
    <row r="377" spans="1:13" s="22" customFormat="1" ht="15">
      <c r="A377"/>
      <c r="B377"/>
      <c r="C377"/>
      <c r="D377" s="42"/>
      <c r="E377" s="43"/>
      <c r="F377" s="44"/>
      <c r="H377"/>
      <c r="I377" s="25"/>
      <c r="J377"/>
      <c r="K377"/>
      <c r="L377"/>
      <c r="M377"/>
    </row>
    <row r="378" spans="1:13" s="22" customFormat="1" ht="15">
      <c r="A378"/>
      <c r="B378"/>
      <c r="C378"/>
      <c r="D378" s="42"/>
      <c r="E378" s="43"/>
      <c r="F378" s="44"/>
      <c r="H378"/>
      <c r="I378" s="25"/>
      <c r="J378"/>
      <c r="K378"/>
      <c r="L378"/>
      <c r="M378"/>
    </row>
    <row r="379" spans="1:13" s="22" customFormat="1" ht="15">
      <c r="A379"/>
      <c r="B379"/>
      <c r="C379"/>
      <c r="D379" s="42"/>
      <c r="E379" s="43"/>
      <c r="F379" s="44"/>
      <c r="H379"/>
      <c r="I379" s="25"/>
      <c r="J379"/>
      <c r="K379"/>
      <c r="L379"/>
      <c r="M379"/>
    </row>
    <row r="380" spans="1:13" s="22" customFormat="1" ht="15">
      <c r="A380"/>
      <c r="B380"/>
      <c r="C380"/>
      <c r="D380" s="42"/>
      <c r="E380" s="43"/>
      <c r="F380" s="44"/>
      <c r="H380"/>
      <c r="I380" s="25"/>
      <c r="J380"/>
      <c r="K380"/>
      <c r="L380"/>
      <c r="M380"/>
    </row>
    <row r="381" spans="1:13" s="22" customFormat="1" ht="15">
      <c r="A381"/>
      <c r="B381"/>
      <c r="C381"/>
      <c r="D381" s="42"/>
      <c r="E381" s="43"/>
      <c r="F381" s="44"/>
      <c r="H381"/>
      <c r="I381" s="25"/>
      <c r="J381"/>
      <c r="K381"/>
      <c r="L381"/>
      <c r="M381"/>
    </row>
    <row r="382" spans="1:13" s="22" customFormat="1" ht="15">
      <c r="A382"/>
      <c r="B382"/>
      <c r="C382"/>
      <c r="D382" s="42"/>
      <c r="E382" s="43"/>
      <c r="F382" s="44"/>
      <c r="H382"/>
      <c r="I382" s="25"/>
      <c r="J382"/>
      <c r="K382"/>
      <c r="L382"/>
      <c r="M382"/>
    </row>
    <row r="383" spans="1:13" s="22" customFormat="1" ht="15">
      <c r="A383"/>
      <c r="B383"/>
      <c r="C383"/>
      <c r="D383" s="42"/>
      <c r="E383" s="43"/>
      <c r="F383" s="44"/>
      <c r="H383"/>
      <c r="I383" s="25"/>
      <c r="J383"/>
      <c r="K383"/>
      <c r="L383"/>
      <c r="M383"/>
    </row>
    <row r="384" spans="1:13" s="22" customFormat="1" ht="15">
      <c r="A384"/>
      <c r="B384"/>
      <c r="C384"/>
      <c r="D384" s="42"/>
      <c r="E384" s="43"/>
      <c r="F384" s="44"/>
      <c r="H384"/>
      <c r="I384" s="25"/>
      <c r="J384"/>
      <c r="K384"/>
      <c r="L384"/>
      <c r="M384"/>
    </row>
    <row r="385" spans="1:13" s="22" customFormat="1" ht="15">
      <c r="A385"/>
      <c r="B385"/>
      <c r="C385"/>
      <c r="D385" s="42"/>
      <c r="E385" s="43"/>
      <c r="F385" s="44"/>
      <c r="H385"/>
      <c r="I385" s="25"/>
      <c r="J385"/>
      <c r="K385"/>
      <c r="L385"/>
      <c r="M385"/>
    </row>
    <row r="386" spans="1:13" s="22" customFormat="1" ht="15">
      <c r="A386"/>
      <c r="B386"/>
      <c r="C386"/>
      <c r="D386" s="42"/>
      <c r="E386" s="43"/>
      <c r="F386" s="44"/>
      <c r="H386"/>
      <c r="I386" s="25"/>
      <c r="J386"/>
      <c r="K386"/>
      <c r="L386"/>
      <c r="M386"/>
    </row>
    <row r="387" spans="1:13" s="22" customFormat="1" ht="15">
      <c r="A387"/>
      <c r="B387"/>
      <c r="C387"/>
      <c r="D387" s="42"/>
      <c r="E387" s="43"/>
      <c r="F387" s="44"/>
      <c r="H387"/>
      <c r="I387" s="25"/>
      <c r="J387"/>
      <c r="K387"/>
      <c r="L387"/>
      <c r="M387"/>
    </row>
    <row r="388" spans="1:13" s="22" customFormat="1" ht="15">
      <c r="A388"/>
      <c r="B388"/>
      <c r="C388"/>
      <c r="D388" s="42"/>
      <c r="E388" s="43"/>
      <c r="F388" s="44"/>
      <c r="H388"/>
      <c r="I388" s="25"/>
      <c r="J388"/>
      <c r="K388"/>
      <c r="L388"/>
      <c r="M388"/>
    </row>
    <row r="389" spans="1:13" s="22" customFormat="1" ht="15">
      <c r="A389"/>
      <c r="B389"/>
      <c r="C389"/>
      <c r="D389" s="42"/>
      <c r="E389" s="43"/>
      <c r="F389" s="44"/>
      <c r="H389"/>
      <c r="I389" s="25"/>
      <c r="J389"/>
      <c r="K389"/>
      <c r="L389"/>
      <c r="M389"/>
    </row>
    <row r="390" spans="1:13" s="22" customFormat="1" ht="15">
      <c r="A390"/>
      <c r="B390"/>
      <c r="C390"/>
      <c r="D390" s="42"/>
      <c r="E390" s="43"/>
      <c r="F390" s="44"/>
      <c r="H390"/>
      <c r="I390" s="25"/>
      <c r="J390"/>
      <c r="K390"/>
      <c r="L390"/>
      <c r="M390"/>
    </row>
    <row r="391" spans="1:13" s="22" customFormat="1" ht="15">
      <c r="A391"/>
      <c r="B391"/>
      <c r="C391"/>
      <c r="D391" s="42"/>
      <c r="E391" s="43"/>
      <c r="F391" s="44"/>
      <c r="H391"/>
      <c r="I391" s="25"/>
      <c r="J391"/>
      <c r="K391"/>
      <c r="L391"/>
      <c r="M391"/>
    </row>
    <row r="392" spans="1:13" s="22" customFormat="1" ht="15">
      <c r="A392"/>
      <c r="B392"/>
      <c r="C392"/>
      <c r="D392" s="42"/>
      <c r="E392" s="43"/>
      <c r="F392" s="44"/>
      <c r="H392"/>
      <c r="I392" s="25"/>
      <c r="J392"/>
      <c r="K392"/>
      <c r="L392"/>
      <c r="M392"/>
    </row>
    <row r="393" spans="1:13" s="22" customFormat="1" ht="15">
      <c r="A393"/>
      <c r="B393"/>
      <c r="C393"/>
      <c r="D393" s="42"/>
      <c r="E393" s="43"/>
      <c r="F393" s="44"/>
      <c r="H393"/>
      <c r="I393" s="25"/>
      <c r="J393"/>
      <c r="K393"/>
      <c r="L393"/>
      <c r="M393"/>
    </row>
    <row r="394" spans="1:13" s="22" customFormat="1" ht="15">
      <c r="A394"/>
      <c r="B394"/>
      <c r="C394"/>
      <c r="D394" s="42"/>
      <c r="E394" s="43"/>
      <c r="F394" s="44"/>
      <c r="H394"/>
      <c r="I394" s="25"/>
      <c r="J394"/>
      <c r="K394"/>
      <c r="L394"/>
      <c r="M394"/>
    </row>
    <row r="395" spans="1:13" s="22" customFormat="1" ht="15">
      <c r="A395"/>
      <c r="B395"/>
      <c r="C395"/>
      <c r="D395" s="42"/>
      <c r="E395" s="43"/>
      <c r="F395" s="44"/>
      <c r="H395"/>
      <c r="I395" s="25"/>
      <c r="J395"/>
      <c r="K395"/>
      <c r="L395"/>
      <c r="M395"/>
    </row>
    <row r="396" spans="1:13" s="22" customFormat="1" ht="15">
      <c r="A396"/>
      <c r="B396"/>
      <c r="C396"/>
      <c r="D396" s="42"/>
      <c r="E396" s="43"/>
      <c r="F396" s="44"/>
      <c r="H396"/>
      <c r="I396" s="25"/>
      <c r="J396"/>
      <c r="K396"/>
      <c r="L396"/>
      <c r="M396"/>
    </row>
    <row r="397" spans="1:13" s="22" customFormat="1" ht="15">
      <c r="A397"/>
      <c r="B397"/>
      <c r="C397"/>
      <c r="D397" s="42"/>
      <c r="E397" s="43"/>
      <c r="F397" s="44"/>
      <c r="H397"/>
      <c r="I397" s="25"/>
      <c r="J397"/>
      <c r="K397"/>
      <c r="L397"/>
      <c r="M397"/>
    </row>
    <row r="398" spans="1:13" s="22" customFormat="1" ht="15">
      <c r="A398"/>
      <c r="B398"/>
      <c r="C398"/>
      <c r="D398" s="42"/>
      <c r="E398" s="43"/>
      <c r="F398" s="44"/>
      <c r="H398"/>
      <c r="I398" s="25"/>
      <c r="J398"/>
      <c r="K398"/>
      <c r="L398"/>
      <c r="M398"/>
    </row>
    <row r="399" spans="1:13" s="22" customFormat="1" ht="15">
      <c r="A399"/>
      <c r="B399"/>
      <c r="C399"/>
      <c r="D399" s="42"/>
      <c r="E399" s="43"/>
      <c r="F399" s="44"/>
      <c r="H399"/>
      <c r="I399" s="25"/>
      <c r="J399"/>
      <c r="K399"/>
      <c r="L399"/>
      <c r="M399"/>
    </row>
    <row r="400" spans="1:13" s="22" customFormat="1" ht="15">
      <c r="A400"/>
      <c r="B400"/>
      <c r="C400"/>
      <c r="D400" s="42"/>
      <c r="E400" s="43"/>
      <c r="F400" s="44"/>
      <c r="H400"/>
      <c r="I400" s="25"/>
      <c r="J400"/>
      <c r="K400"/>
      <c r="L400"/>
      <c r="M400"/>
    </row>
    <row r="401" spans="1:13" s="22" customFormat="1" ht="15">
      <c r="A401"/>
      <c r="B401"/>
      <c r="C401"/>
      <c r="D401" s="42"/>
      <c r="E401" s="43"/>
      <c r="F401" s="44"/>
      <c r="H401"/>
      <c r="I401" s="25"/>
      <c r="J401"/>
      <c r="K401"/>
      <c r="L401"/>
      <c r="M401"/>
    </row>
    <row r="402" spans="1:13" s="22" customFormat="1" ht="15">
      <c r="A402"/>
      <c r="B402"/>
      <c r="C402"/>
      <c r="D402" s="42"/>
      <c r="E402" s="43"/>
      <c r="F402" s="44"/>
      <c r="H402"/>
      <c r="I402" s="25"/>
      <c r="J402"/>
      <c r="K402"/>
      <c r="L402"/>
      <c r="M402"/>
    </row>
    <row r="403" spans="1:13" s="22" customFormat="1" ht="15">
      <c r="A403"/>
      <c r="B403"/>
      <c r="C403"/>
      <c r="D403" s="42"/>
      <c r="E403" s="43"/>
      <c r="F403" s="44"/>
      <c r="H403"/>
      <c r="I403" s="25"/>
      <c r="J403"/>
      <c r="K403"/>
      <c r="L403"/>
      <c r="M403"/>
    </row>
    <row r="404" spans="1:13" s="22" customFormat="1" ht="15">
      <c r="A404"/>
      <c r="B404"/>
      <c r="C404"/>
      <c r="D404" s="42"/>
      <c r="E404" s="43"/>
      <c r="F404" s="44"/>
      <c r="H404"/>
      <c r="I404" s="25"/>
      <c r="J404"/>
      <c r="K404"/>
      <c r="L404"/>
      <c r="M404"/>
    </row>
    <row r="405" spans="1:13" s="22" customFormat="1" ht="15">
      <c r="A405"/>
      <c r="B405"/>
      <c r="C405"/>
      <c r="D405" s="42"/>
      <c r="E405" s="43"/>
      <c r="F405" s="44"/>
      <c r="H405"/>
      <c r="I405" s="25"/>
      <c r="J405"/>
      <c r="K405"/>
      <c r="L405"/>
      <c r="M405"/>
    </row>
    <row r="406" spans="1:13" s="22" customFormat="1" ht="15">
      <c r="A406"/>
      <c r="B406"/>
      <c r="C406"/>
      <c r="D406" s="42"/>
      <c r="E406" s="43"/>
      <c r="F406" s="44"/>
      <c r="H406"/>
      <c r="I406" s="25"/>
      <c r="J406"/>
      <c r="K406"/>
      <c r="L406"/>
      <c r="M406"/>
    </row>
    <row r="407" spans="1:13" s="22" customFormat="1" ht="15">
      <c r="A407"/>
      <c r="B407"/>
      <c r="C407"/>
      <c r="D407" s="42"/>
      <c r="E407" s="43"/>
      <c r="F407" s="44"/>
      <c r="H407"/>
      <c r="I407" s="25"/>
      <c r="J407"/>
      <c r="K407"/>
      <c r="L407"/>
      <c r="M407"/>
    </row>
    <row r="408" spans="1:13" s="22" customFormat="1" ht="15">
      <c r="A408"/>
      <c r="B408"/>
      <c r="C408"/>
      <c r="D408" s="42"/>
      <c r="E408" s="43"/>
      <c r="F408" s="44"/>
      <c r="H408"/>
      <c r="I408" s="25"/>
      <c r="J408"/>
      <c r="K408"/>
      <c r="L408"/>
      <c r="M408"/>
    </row>
    <row r="409" spans="1:13" s="22" customFormat="1" ht="15">
      <c r="A409"/>
      <c r="B409"/>
      <c r="C409"/>
      <c r="D409" s="42"/>
      <c r="E409" s="43"/>
      <c r="F409" s="44"/>
      <c r="H409"/>
      <c r="I409" s="25"/>
      <c r="J409"/>
      <c r="K409"/>
      <c r="L409"/>
      <c r="M409"/>
    </row>
    <row r="410" spans="1:13" s="22" customFormat="1" ht="15">
      <c r="A410"/>
      <c r="B410"/>
      <c r="C410"/>
      <c r="D410" s="42"/>
      <c r="E410" s="43"/>
      <c r="F410" s="44"/>
      <c r="H410"/>
      <c r="I410" s="25"/>
      <c r="J410"/>
      <c r="K410"/>
      <c r="L410"/>
      <c r="M410"/>
    </row>
    <row r="411" spans="1:13" s="22" customFormat="1" ht="15">
      <c r="A411"/>
      <c r="B411"/>
      <c r="C411"/>
      <c r="D411" s="42"/>
      <c r="E411" s="43"/>
      <c r="F411" s="44"/>
      <c r="H411"/>
      <c r="I411" s="25"/>
      <c r="J411"/>
      <c r="K411"/>
      <c r="L411"/>
      <c r="M411"/>
    </row>
  </sheetData>
  <mergeCells count="117">
    <mergeCell ref="A1:G1"/>
    <mergeCell ref="A2:G2"/>
    <mergeCell ref="A3:C3"/>
    <mergeCell ref="D3:D5"/>
    <mergeCell ref="E3:E5"/>
    <mergeCell ref="F3:G4"/>
    <mergeCell ref="A4:A5"/>
    <mergeCell ref="B4:B5"/>
    <mergeCell ref="C4:C5"/>
    <mergeCell ref="F5:G5"/>
    <mergeCell ref="A6:C6"/>
    <mergeCell ref="F6:G6"/>
    <mergeCell ref="A7:C7"/>
    <mergeCell ref="F7:G7"/>
    <mergeCell ref="A8:A20"/>
    <mergeCell ref="B8:C8"/>
    <mergeCell ref="F8:G8"/>
    <mergeCell ref="B9:B15"/>
    <mergeCell ref="F9:G9"/>
    <mergeCell ref="B16:C16"/>
    <mergeCell ref="F16:G16"/>
    <mergeCell ref="B17:B19"/>
    <mergeCell ref="F17:G17"/>
    <mergeCell ref="F18:G18"/>
    <mergeCell ref="F19:G19"/>
    <mergeCell ref="F10:G10"/>
    <mergeCell ref="F11:G11"/>
    <mergeCell ref="F12:G12"/>
    <mergeCell ref="F13:G13"/>
    <mergeCell ref="F14:G14"/>
    <mergeCell ref="F15:G15"/>
    <mergeCell ref="C25:C29"/>
    <mergeCell ref="D25:D29"/>
    <mergeCell ref="E25:E29"/>
    <mergeCell ref="F25:G29"/>
    <mergeCell ref="B20:C20"/>
    <mergeCell ref="F20:G20"/>
    <mergeCell ref="A21:A31"/>
    <mergeCell ref="B21:B31"/>
    <mergeCell ref="F21:G21"/>
    <mergeCell ref="F22:G22"/>
    <mergeCell ref="C23:C24"/>
    <mergeCell ref="D23:D24"/>
    <mergeCell ref="E23:E24"/>
    <mergeCell ref="F23:G24"/>
    <mergeCell ref="F30:G30"/>
    <mergeCell ref="F31:G31"/>
    <mergeCell ref="A32:C32"/>
    <mergeCell ref="F32:G32"/>
    <mergeCell ref="A33:A37"/>
    <mergeCell ref="B33:C33"/>
    <mergeCell ref="F33:G33"/>
    <mergeCell ref="B34:B37"/>
    <mergeCell ref="F34:G34"/>
    <mergeCell ref="F35:G35"/>
    <mergeCell ref="F42:G42"/>
    <mergeCell ref="F43:G43"/>
    <mergeCell ref="F44:G44"/>
    <mergeCell ref="F45:G45"/>
    <mergeCell ref="F46:G46"/>
    <mergeCell ref="F47:G47"/>
    <mergeCell ref="F36:G36"/>
    <mergeCell ref="F37:G37"/>
    <mergeCell ref="A38:C38"/>
    <mergeCell ref="F38:G38"/>
    <mergeCell ref="A39:A48"/>
    <mergeCell ref="B39:C39"/>
    <mergeCell ref="F39:G39"/>
    <mergeCell ref="B40:B48"/>
    <mergeCell ref="F40:G40"/>
    <mergeCell ref="F41:G41"/>
    <mergeCell ref="A50:A51"/>
    <mergeCell ref="B50:C50"/>
    <mergeCell ref="F50:G50"/>
    <mergeCell ref="F51:G51"/>
    <mergeCell ref="A52:C52"/>
    <mergeCell ref="F52:G52"/>
    <mergeCell ref="A49:C49"/>
    <mergeCell ref="F49:G49"/>
    <mergeCell ref="F48:G48"/>
    <mergeCell ref="A56:A59"/>
    <mergeCell ref="B56:C56"/>
    <mergeCell ref="F56:G56"/>
    <mergeCell ref="B57:B59"/>
    <mergeCell ref="F57:G57"/>
    <mergeCell ref="F58:G58"/>
    <mergeCell ref="F59:G59"/>
    <mergeCell ref="A53:A54"/>
    <mergeCell ref="B53:C53"/>
    <mergeCell ref="F53:G53"/>
    <mergeCell ref="F54:G54"/>
    <mergeCell ref="A55:C55"/>
    <mergeCell ref="F55:G55"/>
    <mergeCell ref="A63:C63"/>
    <mergeCell ref="F63:G63"/>
    <mergeCell ref="A64:A65"/>
    <mergeCell ref="B64:C64"/>
    <mergeCell ref="F64:G64"/>
    <mergeCell ref="F65:G65"/>
    <mergeCell ref="A60:C60"/>
    <mergeCell ref="F60:G60"/>
    <mergeCell ref="A61:A62"/>
    <mergeCell ref="B61:C61"/>
    <mergeCell ref="F61:G61"/>
    <mergeCell ref="F62:G62"/>
    <mergeCell ref="A69:C69"/>
    <mergeCell ref="F69:G69"/>
    <mergeCell ref="A70:A71"/>
    <mergeCell ref="B70:C70"/>
    <mergeCell ref="F70:G70"/>
    <mergeCell ref="F71:G71"/>
    <mergeCell ref="A66:C66"/>
    <mergeCell ref="F66:G66"/>
    <mergeCell ref="A67:A68"/>
    <mergeCell ref="B67:C67"/>
    <mergeCell ref="F67:G67"/>
    <mergeCell ref="F68:G68"/>
  </mergeCells>
  <printOptions/>
  <pageMargins left="1.06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HSC</cp:lastModifiedBy>
  <cp:lastPrinted>2014-03-25T07:02:00Z</cp:lastPrinted>
  <dcterms:created xsi:type="dcterms:W3CDTF">2014-03-24T09:01:33Z</dcterms:created>
  <dcterms:modified xsi:type="dcterms:W3CDTF">2014-03-26T00:57:57Z</dcterms:modified>
  <cp:category/>
  <cp:version/>
  <cp:contentType/>
  <cp:contentStatus/>
</cp:coreProperties>
</file>