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20" yWindow="360" windowWidth="15480" windowHeight="11370" activeTab="0"/>
  </bookViews>
  <sheets>
    <sheet name="2013년 결산총괄서" sheetId="1" r:id="rId1"/>
  </sheets>
  <definedNames/>
  <calcPr calcId="125725"/>
</workbook>
</file>

<file path=xl/sharedStrings.xml><?xml version="1.0" encoding="utf-8"?>
<sst xmlns="http://schemas.openxmlformats.org/spreadsheetml/2006/main" count="62" uniqueCount="47">
  <si>
    <t>단위 : 원</t>
  </si>
  <si>
    <t>세   입</t>
  </si>
  <si>
    <t>세   출</t>
  </si>
  <si>
    <t>관</t>
  </si>
  <si>
    <t>항</t>
  </si>
  <si>
    <t>목</t>
  </si>
  <si>
    <t>증감 (B-A)</t>
  </si>
  <si>
    <t>총   계</t>
  </si>
  <si>
    <t>01사무비</t>
  </si>
  <si>
    <t>11인건비</t>
  </si>
  <si>
    <t>111급여</t>
  </si>
  <si>
    <t>소계</t>
  </si>
  <si>
    <t>114제수당</t>
  </si>
  <si>
    <t>115퇴직금및퇴직적립금</t>
  </si>
  <si>
    <t>116사회보험부담비용</t>
  </si>
  <si>
    <t>17기타후생경비</t>
  </si>
  <si>
    <t>12업무추진비</t>
  </si>
  <si>
    <t>13운영비</t>
  </si>
  <si>
    <t>131여비</t>
  </si>
  <si>
    <t>132수용비및수수료</t>
  </si>
  <si>
    <t>이하여백</t>
  </si>
  <si>
    <t>133공공요금</t>
  </si>
  <si>
    <t>134제세공과금</t>
  </si>
  <si>
    <t>135차량비</t>
  </si>
  <si>
    <t>21시설비</t>
  </si>
  <si>
    <t>212자산취득비</t>
  </si>
  <si>
    <t>03사업비</t>
  </si>
  <si>
    <t>31사업비</t>
  </si>
  <si>
    <t>2013년예산(A)</t>
  </si>
  <si>
    <t>123회의비</t>
  </si>
  <si>
    <t>311독거노인 반찬나누기</t>
  </si>
  <si>
    <t>02재산조정비</t>
  </si>
  <si>
    <t>04전출금</t>
  </si>
  <si>
    <t>41전출금</t>
  </si>
  <si>
    <t>412늘푸른요양원 전출금</t>
  </si>
  <si>
    <t>09잡수입</t>
  </si>
  <si>
    <t>91잡수입</t>
  </si>
  <si>
    <t>912기타예금이자수입</t>
  </si>
  <si>
    <t>08이월금</t>
  </si>
  <si>
    <t>05후원금수입</t>
  </si>
  <si>
    <t>51후원금수입</t>
  </si>
  <si>
    <t>81이월금</t>
  </si>
  <si>
    <t>812전년도이월금(후원금)</t>
  </si>
  <si>
    <t>512비지정후원금</t>
  </si>
  <si>
    <t>511지정후원금</t>
  </si>
  <si>
    <t>2013년 사회복지법인 사랑드림사회복지재단 세입 ㆍ 세출 결산 총괄서</t>
  </si>
  <si>
    <t>2013년결산(B)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</si>
</sst>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;\△#,##0\ "/>
    <numFmt numFmtId="177" formatCode="#,##0_);[Red]\(#,##0\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돋움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20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9"/>
      <name val="돋움체"/>
      <family val="3"/>
    </font>
    <font>
      <b/>
      <sz val="8"/>
      <name val="돋움"/>
      <family val="3"/>
    </font>
    <font>
      <b/>
      <sz val="9"/>
      <color theme="1"/>
      <name val="돋움체"/>
      <family val="3"/>
    </font>
    <font>
      <sz val="9"/>
      <name val="돋움체"/>
      <family val="3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80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right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right" vertical="center"/>
    </xf>
    <xf numFmtId="176" fontId="10" fillId="2" borderId="2" xfId="0" applyNumberFormat="1" applyFont="1" applyFill="1" applyBorder="1" applyAlignment="1">
      <alignment horizontal="right" vertical="center"/>
    </xf>
    <xf numFmtId="176" fontId="8" fillId="2" borderId="3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176" fontId="11" fillId="3" borderId="2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176" fontId="11" fillId="0" borderId="2" xfId="0" applyNumberFormat="1" applyFont="1" applyBorder="1" applyAlignment="1">
      <alignment horizontal="right" vertical="center"/>
    </xf>
    <xf numFmtId="176" fontId="11" fillId="0" borderId="3" xfId="0" applyNumberFormat="1" applyFont="1" applyBorder="1" applyAlignment="1">
      <alignment horizontal="right" vertical="center"/>
    </xf>
    <xf numFmtId="176" fontId="11" fillId="4" borderId="2" xfId="0" applyNumberFormat="1" applyFont="1" applyFill="1" applyBorder="1" applyAlignment="1">
      <alignment horizontal="right" vertical="center"/>
    </xf>
    <xf numFmtId="176" fontId="11" fillId="4" borderId="3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176" fontId="11" fillId="0" borderId="2" xfId="0" applyNumberFormat="1" applyFont="1" applyFill="1" applyBorder="1" applyAlignment="1">
      <alignment horizontal="right" vertical="center"/>
    </xf>
    <xf numFmtId="176" fontId="11" fillId="0" borderId="3" xfId="0" applyNumberFormat="1" applyFont="1" applyFill="1" applyBorder="1" applyAlignment="1">
      <alignment horizontal="right" vertical="center"/>
    </xf>
    <xf numFmtId="177" fontId="11" fillId="0" borderId="2" xfId="0" applyNumberFormat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left" vertical="center"/>
    </xf>
    <xf numFmtId="176" fontId="11" fillId="4" borderId="4" xfId="0" applyNumberFormat="1" applyFont="1" applyFill="1" applyBorder="1" applyAlignment="1">
      <alignment horizontal="right" vertical="center"/>
    </xf>
    <xf numFmtId="176" fontId="11" fillId="4" borderId="5" xfId="0" applyNumberFormat="1" applyFont="1" applyFill="1" applyBorder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176" fontId="11" fillId="0" borderId="6" xfId="0" applyNumberFormat="1" applyFont="1" applyBorder="1" applyAlignment="1">
      <alignment vertical="center"/>
    </xf>
    <xf numFmtId="176" fontId="11" fillId="0" borderId="8" xfId="0" applyNumberFormat="1" applyFont="1" applyBorder="1" applyAlignment="1">
      <alignment vertical="center"/>
    </xf>
    <xf numFmtId="176" fontId="11" fillId="0" borderId="6" xfId="0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3" borderId="6" xfId="20" applyNumberFormat="1" applyFont="1" applyFill="1" applyBorder="1" applyAlignment="1">
      <alignment horizontal="center" vertical="center"/>
    </xf>
    <xf numFmtId="176" fontId="11" fillId="3" borderId="7" xfId="20" applyNumberFormat="1" applyFont="1" applyFill="1" applyBorder="1" applyAlignment="1">
      <alignment horizontal="center" vertical="center"/>
    </xf>
    <xf numFmtId="176" fontId="11" fillId="3" borderId="8" xfId="2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7" fontId="11" fillId="4" borderId="2" xfId="0" applyNumberFormat="1" applyFont="1" applyFill="1" applyBorder="1" applyAlignment="1">
      <alignment horizontal="center" vertical="center"/>
    </xf>
    <xf numFmtId="177" fontId="11" fillId="0" borderId="6" xfId="0" applyNumberFormat="1" applyFont="1" applyBorder="1" applyAlignment="1">
      <alignment horizontal="center" vertical="center"/>
    </xf>
    <xf numFmtId="177" fontId="11" fillId="0" borderId="7" xfId="0" applyNumberFormat="1" applyFont="1" applyBorder="1" applyAlignment="1">
      <alignment horizontal="center" vertical="center"/>
    </xf>
    <xf numFmtId="177" fontId="11" fillId="0" borderId="32" xfId="0" applyNumberFormat="1" applyFont="1" applyBorder="1" applyAlignment="1">
      <alignment horizontal="center" vertical="center"/>
    </xf>
    <xf numFmtId="177" fontId="11" fillId="4" borderId="4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D1">
      <selection activeCell="E10" sqref="E10"/>
    </sheetView>
  </sheetViews>
  <sheetFormatPr defaultColWidth="9.140625" defaultRowHeight="15"/>
  <cols>
    <col min="2" max="2" width="10.421875" style="0" bestFit="1" customWidth="1"/>
    <col min="3" max="3" width="18.00390625" style="0" customWidth="1"/>
    <col min="4" max="4" width="12.140625" style="0" bestFit="1" customWidth="1"/>
    <col min="5" max="5" width="12.28125" style="0" bestFit="1" customWidth="1"/>
    <col min="6" max="6" width="11.28125" style="0" bestFit="1" customWidth="1"/>
    <col min="9" max="9" width="21.421875" style="0" bestFit="1" customWidth="1"/>
    <col min="10" max="10" width="12.140625" style="0" bestFit="1" customWidth="1"/>
    <col min="11" max="11" width="12.28125" style="0" bestFit="1" customWidth="1"/>
    <col min="12" max="12" width="11.28125" style="0" bestFit="1" customWidth="1"/>
  </cols>
  <sheetData>
    <row r="1" spans="1:12" ht="20.25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5.5">
      <c r="A2" s="1"/>
      <c r="B2" s="1"/>
      <c r="C2" s="1"/>
      <c r="D2" s="2"/>
      <c r="E2" s="2"/>
      <c r="F2" s="2"/>
      <c r="G2" s="1"/>
      <c r="H2" s="1"/>
      <c r="I2" s="1"/>
      <c r="J2" s="2"/>
      <c r="K2" s="3"/>
      <c r="L2" s="2"/>
    </row>
    <row r="3" spans="1:12" ht="19.5" thickBot="1">
      <c r="A3" s="4"/>
      <c r="B3" s="4"/>
      <c r="C3" s="4"/>
      <c r="D3" s="5"/>
      <c r="E3" s="5"/>
      <c r="F3" s="5"/>
      <c r="G3" s="4"/>
      <c r="H3" s="4"/>
      <c r="I3" s="4"/>
      <c r="J3" s="5"/>
      <c r="K3" s="6"/>
      <c r="L3" s="7" t="s">
        <v>0</v>
      </c>
    </row>
    <row r="4" spans="1:12" ht="15">
      <c r="A4" s="55" t="s">
        <v>1</v>
      </c>
      <c r="B4" s="56"/>
      <c r="C4" s="56"/>
      <c r="D4" s="56"/>
      <c r="E4" s="56"/>
      <c r="F4" s="57"/>
      <c r="G4" s="58" t="s">
        <v>2</v>
      </c>
      <c r="H4" s="58"/>
      <c r="I4" s="58"/>
      <c r="J4" s="58"/>
      <c r="K4" s="58"/>
      <c r="L4" s="59"/>
    </row>
    <row r="5" spans="1:12" ht="15">
      <c r="A5" s="8" t="s">
        <v>3</v>
      </c>
      <c r="B5" s="9" t="s">
        <v>4</v>
      </c>
      <c r="C5" s="9" t="s">
        <v>5</v>
      </c>
      <c r="D5" s="10" t="s">
        <v>28</v>
      </c>
      <c r="E5" s="11" t="s">
        <v>46</v>
      </c>
      <c r="F5" s="10" t="s">
        <v>6</v>
      </c>
      <c r="G5" s="9" t="s">
        <v>3</v>
      </c>
      <c r="H5" s="9" t="s">
        <v>4</v>
      </c>
      <c r="I5" s="9" t="s">
        <v>5</v>
      </c>
      <c r="J5" s="10" t="s">
        <v>28</v>
      </c>
      <c r="K5" s="12" t="s">
        <v>46</v>
      </c>
      <c r="L5" s="13" t="s">
        <v>6</v>
      </c>
    </row>
    <row r="6" spans="1:12" ht="15">
      <c r="A6" s="60" t="s">
        <v>7</v>
      </c>
      <c r="B6" s="61"/>
      <c r="C6" s="62"/>
      <c r="D6" s="14">
        <f>SUM(D10,D12,D14)</f>
        <v>15000000</v>
      </c>
      <c r="E6" s="14">
        <f>SUM(E10,E12,E14)</f>
        <v>22164370</v>
      </c>
      <c r="F6" s="14">
        <f>SUM(F10,F12,F14)</f>
        <v>7164370</v>
      </c>
      <c r="G6" s="63" t="s">
        <v>7</v>
      </c>
      <c r="H6" s="63"/>
      <c r="I6" s="63"/>
      <c r="J6" s="14">
        <f>SUM(J12,J14,J20,J22,J31,J33)</f>
        <v>15000000</v>
      </c>
      <c r="K6" s="14">
        <f>SUM(K12,K14,K20,K22,K31,K33)</f>
        <v>14613090</v>
      </c>
      <c r="L6" s="15">
        <f>K6-J6</f>
        <v>-386910</v>
      </c>
    </row>
    <row r="7" spans="1:12" ht="15">
      <c r="A7" s="39" t="s">
        <v>39</v>
      </c>
      <c r="B7" s="33" t="s">
        <v>40</v>
      </c>
      <c r="C7" s="41" t="s">
        <v>44</v>
      </c>
      <c r="D7" s="43">
        <v>5000000</v>
      </c>
      <c r="E7" s="43">
        <v>5000000</v>
      </c>
      <c r="F7" s="43">
        <f aca="true" t="shared" si="0" ref="F7:F14">E7-D7</f>
        <v>0</v>
      </c>
      <c r="G7" s="64" t="s">
        <v>8</v>
      </c>
      <c r="H7" s="64" t="s">
        <v>9</v>
      </c>
      <c r="I7" s="19" t="s">
        <v>10</v>
      </c>
      <c r="J7" s="20">
        <v>0</v>
      </c>
      <c r="K7" s="20">
        <v>0</v>
      </c>
      <c r="L7" s="21">
        <f>K7-J7</f>
        <v>0</v>
      </c>
    </row>
    <row r="8" spans="1:12" ht="15">
      <c r="A8" s="65"/>
      <c r="B8" s="34"/>
      <c r="C8" s="42"/>
      <c r="D8" s="44"/>
      <c r="E8" s="44"/>
      <c r="F8" s="44"/>
      <c r="G8" s="64"/>
      <c r="H8" s="64"/>
      <c r="I8" s="19" t="s">
        <v>12</v>
      </c>
      <c r="J8" s="20">
        <v>0</v>
      </c>
      <c r="K8" s="20">
        <v>0</v>
      </c>
      <c r="L8" s="21">
        <f aca="true" t="shared" si="1" ref="L8:L11">K8-J8</f>
        <v>0</v>
      </c>
    </row>
    <row r="9" spans="1:12" ht="15">
      <c r="A9" s="65"/>
      <c r="B9" s="35"/>
      <c r="C9" s="19" t="s">
        <v>43</v>
      </c>
      <c r="D9" s="20">
        <v>10000000</v>
      </c>
      <c r="E9" s="20">
        <v>17164370</v>
      </c>
      <c r="F9" s="20">
        <f t="shared" si="0"/>
        <v>7164370</v>
      </c>
      <c r="G9" s="64"/>
      <c r="H9" s="64"/>
      <c r="I9" s="19" t="s">
        <v>13</v>
      </c>
      <c r="J9" s="20">
        <v>0</v>
      </c>
      <c r="K9" s="20">
        <v>0</v>
      </c>
      <c r="L9" s="21">
        <f t="shared" si="1"/>
        <v>0</v>
      </c>
    </row>
    <row r="10" spans="1:12" ht="15">
      <c r="A10" s="40"/>
      <c r="B10" s="36" t="s">
        <v>11</v>
      </c>
      <c r="C10" s="37"/>
      <c r="D10" s="22">
        <f>SUM(D7:D9)</f>
        <v>15000000</v>
      </c>
      <c r="E10" s="22">
        <f>SUM(E7:E9)</f>
        <v>22164370</v>
      </c>
      <c r="F10" s="22">
        <f t="shared" si="0"/>
        <v>7164370</v>
      </c>
      <c r="G10" s="64"/>
      <c r="H10" s="64"/>
      <c r="I10" s="19" t="s">
        <v>14</v>
      </c>
      <c r="J10" s="20">
        <v>0</v>
      </c>
      <c r="K10" s="20">
        <v>0</v>
      </c>
      <c r="L10" s="21">
        <f t="shared" si="1"/>
        <v>0</v>
      </c>
    </row>
    <row r="11" spans="1:12" ht="16.5" customHeight="1">
      <c r="A11" s="39" t="s">
        <v>38</v>
      </c>
      <c r="B11" s="16" t="s">
        <v>41</v>
      </c>
      <c r="C11" s="17" t="s">
        <v>42</v>
      </c>
      <c r="D11" s="18">
        <v>0</v>
      </c>
      <c r="E11" s="18"/>
      <c r="F11" s="18">
        <f t="shared" si="0"/>
        <v>0</v>
      </c>
      <c r="G11" s="64"/>
      <c r="H11" s="64"/>
      <c r="I11" s="19" t="s">
        <v>15</v>
      </c>
      <c r="J11" s="20">
        <v>0</v>
      </c>
      <c r="K11" s="20">
        <v>0</v>
      </c>
      <c r="L11" s="21">
        <f t="shared" si="1"/>
        <v>0</v>
      </c>
    </row>
    <row r="12" spans="1:12" ht="15">
      <c r="A12" s="40"/>
      <c r="B12" s="32" t="s">
        <v>11</v>
      </c>
      <c r="C12" s="32"/>
      <c r="D12" s="22">
        <f>SUM(D11)</f>
        <v>0</v>
      </c>
      <c r="E12" s="22">
        <f>SUM(E11)</f>
        <v>0</v>
      </c>
      <c r="F12" s="22">
        <f t="shared" si="0"/>
        <v>0</v>
      </c>
      <c r="G12" s="64"/>
      <c r="H12" s="38" t="s">
        <v>11</v>
      </c>
      <c r="I12" s="38"/>
      <c r="J12" s="22">
        <f>SUM(J7:J11)</f>
        <v>0</v>
      </c>
      <c r="K12" s="22">
        <f>SUM(K7:K11)</f>
        <v>0</v>
      </c>
      <c r="L12" s="23">
        <f>SUM(L7:L11)</f>
        <v>0</v>
      </c>
    </row>
    <row r="13" spans="1:12" ht="15">
      <c r="A13" s="39" t="s">
        <v>35</v>
      </c>
      <c r="B13" s="16" t="s">
        <v>36</v>
      </c>
      <c r="C13" s="17" t="s">
        <v>37</v>
      </c>
      <c r="D13" s="18">
        <v>0</v>
      </c>
      <c r="E13" s="18"/>
      <c r="F13" s="18">
        <f t="shared" si="0"/>
        <v>0</v>
      </c>
      <c r="G13" s="64"/>
      <c r="H13" s="24" t="s">
        <v>16</v>
      </c>
      <c r="I13" s="25" t="s">
        <v>29</v>
      </c>
      <c r="J13" s="26">
        <v>100000</v>
      </c>
      <c r="K13" s="26">
        <v>102000</v>
      </c>
      <c r="L13" s="27">
        <f>K13-J13</f>
        <v>2000</v>
      </c>
    </row>
    <row r="14" spans="1:12" ht="15">
      <c r="A14" s="40"/>
      <c r="B14" s="36" t="s">
        <v>11</v>
      </c>
      <c r="C14" s="37"/>
      <c r="D14" s="22">
        <f>SUM(D13:D13)</f>
        <v>0</v>
      </c>
      <c r="E14" s="22">
        <f>SUM(E13:E13)</f>
        <v>0</v>
      </c>
      <c r="F14" s="22">
        <f t="shared" si="0"/>
        <v>0</v>
      </c>
      <c r="G14" s="64"/>
      <c r="H14" s="38" t="s">
        <v>11</v>
      </c>
      <c r="I14" s="38"/>
      <c r="J14" s="22">
        <f>J13</f>
        <v>100000</v>
      </c>
      <c r="K14" s="22">
        <f>K13</f>
        <v>102000</v>
      </c>
      <c r="L14" s="23">
        <f>L13</f>
        <v>2000</v>
      </c>
    </row>
    <row r="15" spans="1:12" ht="15">
      <c r="A15" s="66" t="s">
        <v>20</v>
      </c>
      <c r="B15" s="67"/>
      <c r="C15" s="67"/>
      <c r="D15" s="67"/>
      <c r="E15" s="67"/>
      <c r="F15" s="68"/>
      <c r="G15" s="64"/>
      <c r="H15" s="64" t="s">
        <v>17</v>
      </c>
      <c r="I15" s="19" t="s">
        <v>18</v>
      </c>
      <c r="J15" s="20">
        <v>500000</v>
      </c>
      <c r="K15" s="20"/>
      <c r="L15" s="21">
        <f>K15-J15</f>
        <v>-500000</v>
      </c>
    </row>
    <row r="16" spans="1:12" ht="15">
      <c r="A16" s="69"/>
      <c r="B16" s="70"/>
      <c r="C16" s="70"/>
      <c r="D16" s="70"/>
      <c r="E16" s="70"/>
      <c r="F16" s="71"/>
      <c r="G16" s="64"/>
      <c r="H16" s="64"/>
      <c r="I16" s="19" t="s">
        <v>19</v>
      </c>
      <c r="J16" s="20">
        <v>1200000</v>
      </c>
      <c r="K16" s="20">
        <v>609500</v>
      </c>
      <c r="L16" s="21">
        <f>K16-J16</f>
        <v>-590500</v>
      </c>
    </row>
    <row r="17" spans="1:12" ht="15">
      <c r="A17" s="69"/>
      <c r="B17" s="70"/>
      <c r="C17" s="70"/>
      <c r="D17" s="70"/>
      <c r="E17" s="70"/>
      <c r="F17" s="71"/>
      <c r="G17" s="64"/>
      <c r="H17" s="64"/>
      <c r="I17" s="19" t="s">
        <v>21</v>
      </c>
      <c r="J17" s="20">
        <v>0</v>
      </c>
      <c r="K17" s="20">
        <v>0</v>
      </c>
      <c r="L17" s="21">
        <f>K17-J17</f>
        <v>0</v>
      </c>
    </row>
    <row r="18" spans="1:12" ht="15">
      <c r="A18" s="69"/>
      <c r="B18" s="70"/>
      <c r="C18" s="70"/>
      <c r="D18" s="70"/>
      <c r="E18" s="70"/>
      <c r="F18" s="71"/>
      <c r="G18" s="64"/>
      <c r="H18" s="64"/>
      <c r="I18" s="19" t="s">
        <v>22</v>
      </c>
      <c r="J18" s="20">
        <v>700000</v>
      </c>
      <c r="K18" s="20">
        <v>741590</v>
      </c>
      <c r="L18" s="21">
        <f>K18-J18</f>
        <v>41590</v>
      </c>
    </row>
    <row r="19" spans="1:12" ht="15">
      <c r="A19" s="69"/>
      <c r="B19" s="70"/>
      <c r="C19" s="70"/>
      <c r="D19" s="70"/>
      <c r="E19" s="70"/>
      <c r="F19" s="71"/>
      <c r="G19" s="64"/>
      <c r="H19" s="64"/>
      <c r="I19" s="19" t="s">
        <v>23</v>
      </c>
      <c r="J19" s="20">
        <v>1000000</v>
      </c>
      <c r="K19" s="20">
        <v>240000</v>
      </c>
      <c r="L19" s="21">
        <f>K19-J19</f>
        <v>-760000</v>
      </c>
    </row>
    <row r="20" spans="1:12" ht="15">
      <c r="A20" s="69"/>
      <c r="B20" s="70"/>
      <c r="C20" s="70"/>
      <c r="D20" s="70"/>
      <c r="E20" s="70"/>
      <c r="F20" s="71"/>
      <c r="G20" s="64"/>
      <c r="H20" s="75" t="s">
        <v>11</v>
      </c>
      <c r="I20" s="75"/>
      <c r="J20" s="22">
        <f>SUM(J15:J19)</f>
        <v>3400000</v>
      </c>
      <c r="K20" s="22">
        <f>SUM(K15:K19)</f>
        <v>1591090</v>
      </c>
      <c r="L20" s="23">
        <f>SUM(L15:L19)</f>
        <v>-1808910</v>
      </c>
    </row>
    <row r="21" spans="1:12" ht="15">
      <c r="A21" s="69"/>
      <c r="B21" s="70"/>
      <c r="C21" s="70"/>
      <c r="D21" s="70"/>
      <c r="E21" s="70"/>
      <c r="F21" s="71"/>
      <c r="G21" s="64" t="s">
        <v>31</v>
      </c>
      <c r="H21" s="28" t="s">
        <v>24</v>
      </c>
      <c r="I21" s="29" t="s">
        <v>25</v>
      </c>
      <c r="J21" s="26">
        <v>500000</v>
      </c>
      <c r="K21" s="26">
        <v>10920000</v>
      </c>
      <c r="L21" s="27">
        <f>K21-J21</f>
        <v>10420000</v>
      </c>
    </row>
    <row r="22" spans="1:12" ht="15">
      <c r="A22" s="69"/>
      <c r="B22" s="70"/>
      <c r="C22" s="70"/>
      <c r="D22" s="70"/>
      <c r="E22" s="70"/>
      <c r="F22" s="71"/>
      <c r="G22" s="64"/>
      <c r="H22" s="75" t="s">
        <v>11</v>
      </c>
      <c r="I22" s="75"/>
      <c r="J22" s="22">
        <f>SUM(J21)</f>
        <v>500000</v>
      </c>
      <c r="K22" s="22">
        <f>SUM(K21)</f>
        <v>10920000</v>
      </c>
      <c r="L22" s="23">
        <f>SUM(L21)</f>
        <v>10420000</v>
      </c>
    </row>
    <row r="23" spans="1:12" ht="15">
      <c r="A23" s="69"/>
      <c r="B23" s="70"/>
      <c r="C23" s="70"/>
      <c r="D23" s="70"/>
      <c r="E23" s="70"/>
      <c r="F23" s="71"/>
      <c r="G23" s="76" t="s">
        <v>26</v>
      </c>
      <c r="H23" s="64" t="s">
        <v>27</v>
      </c>
      <c r="I23" s="33" t="s">
        <v>30</v>
      </c>
      <c r="J23" s="45">
        <v>0</v>
      </c>
      <c r="K23" s="48">
        <v>0</v>
      </c>
      <c r="L23" s="51">
        <f>K23-J23</f>
        <v>0</v>
      </c>
    </row>
    <row r="24" spans="1:12" ht="15">
      <c r="A24" s="69"/>
      <c r="B24" s="70"/>
      <c r="C24" s="70"/>
      <c r="D24" s="70"/>
      <c r="E24" s="70"/>
      <c r="F24" s="71"/>
      <c r="G24" s="77"/>
      <c r="H24" s="64"/>
      <c r="I24" s="34"/>
      <c r="J24" s="46"/>
      <c r="K24" s="49"/>
      <c r="L24" s="52"/>
    </row>
    <row r="25" spans="1:12" ht="15">
      <c r="A25" s="69"/>
      <c r="B25" s="70"/>
      <c r="C25" s="70"/>
      <c r="D25" s="70"/>
      <c r="E25" s="70"/>
      <c r="F25" s="71"/>
      <c r="G25" s="77"/>
      <c r="H25" s="64"/>
      <c r="I25" s="34"/>
      <c r="J25" s="46"/>
      <c r="K25" s="49"/>
      <c r="L25" s="52"/>
    </row>
    <row r="26" spans="1:12" ht="15">
      <c r="A26" s="69"/>
      <c r="B26" s="70"/>
      <c r="C26" s="70"/>
      <c r="D26" s="70"/>
      <c r="E26" s="70"/>
      <c r="F26" s="71"/>
      <c r="G26" s="77"/>
      <c r="H26" s="64"/>
      <c r="I26" s="34"/>
      <c r="J26" s="46"/>
      <c r="K26" s="49"/>
      <c r="L26" s="52"/>
    </row>
    <row r="27" spans="1:12" ht="15">
      <c r="A27" s="69"/>
      <c r="B27" s="70"/>
      <c r="C27" s="70"/>
      <c r="D27" s="70"/>
      <c r="E27" s="70"/>
      <c r="F27" s="71"/>
      <c r="G27" s="77"/>
      <c r="H27" s="64"/>
      <c r="I27" s="34"/>
      <c r="J27" s="46"/>
      <c r="K27" s="49"/>
      <c r="L27" s="52"/>
    </row>
    <row r="28" spans="1:12" ht="15">
      <c r="A28" s="69"/>
      <c r="B28" s="70"/>
      <c r="C28" s="70"/>
      <c r="D28" s="70"/>
      <c r="E28" s="70"/>
      <c r="F28" s="71"/>
      <c r="G28" s="77"/>
      <c r="H28" s="64"/>
      <c r="I28" s="34"/>
      <c r="J28" s="46"/>
      <c r="K28" s="49"/>
      <c r="L28" s="52"/>
    </row>
    <row r="29" spans="1:12" ht="17.25" thickBot="1">
      <c r="A29" s="72"/>
      <c r="B29" s="73"/>
      <c r="C29" s="73"/>
      <c r="D29" s="73"/>
      <c r="E29" s="73"/>
      <c r="F29" s="74"/>
      <c r="G29" s="77"/>
      <c r="H29" s="64"/>
      <c r="I29" s="34"/>
      <c r="J29" s="46"/>
      <c r="K29" s="49"/>
      <c r="L29" s="52"/>
    </row>
    <row r="30" spans="7:12" ht="15">
      <c r="G30" s="77"/>
      <c r="H30" s="64"/>
      <c r="I30" s="35"/>
      <c r="J30" s="47"/>
      <c r="K30" s="50"/>
      <c r="L30" s="53"/>
    </row>
    <row r="31" spans="7:12" ht="17.25" thickBot="1">
      <c r="G31" s="78"/>
      <c r="H31" s="79" t="s">
        <v>11</v>
      </c>
      <c r="I31" s="79"/>
      <c r="J31" s="30">
        <f>SUM(J23:J30)</f>
        <v>0</v>
      </c>
      <c r="K31" s="30">
        <f>SUM(K23:K30)</f>
        <v>0</v>
      </c>
      <c r="L31" s="31">
        <f>SUM(L23:L30)</f>
        <v>0</v>
      </c>
    </row>
    <row r="32" spans="7:12" ht="15">
      <c r="G32" s="64" t="s">
        <v>32</v>
      </c>
      <c r="H32" s="28" t="s">
        <v>33</v>
      </c>
      <c r="I32" s="29" t="s">
        <v>34</v>
      </c>
      <c r="J32" s="26">
        <v>11000000</v>
      </c>
      <c r="K32" s="26">
        <v>2000000</v>
      </c>
      <c r="L32" s="27">
        <f>K32-J32</f>
        <v>-9000000</v>
      </c>
    </row>
    <row r="33" spans="7:12" ht="18.75" customHeight="1">
      <c r="G33" s="64"/>
      <c r="H33" s="75" t="s">
        <v>11</v>
      </c>
      <c r="I33" s="75"/>
      <c r="J33" s="22">
        <f>SUM(J32)</f>
        <v>11000000</v>
      </c>
      <c r="K33" s="22">
        <f>SUM(K32)</f>
        <v>2000000</v>
      </c>
      <c r="L33" s="23">
        <f>SUM(L32)</f>
        <v>-9000000</v>
      </c>
    </row>
  </sheetData>
  <mergeCells count="33">
    <mergeCell ref="G32:G33"/>
    <mergeCell ref="H33:I33"/>
    <mergeCell ref="H22:I22"/>
    <mergeCell ref="G23:G31"/>
    <mergeCell ref="H23:H30"/>
    <mergeCell ref="H31:I31"/>
    <mergeCell ref="I23:I30"/>
    <mergeCell ref="G21:G22"/>
    <mergeCell ref="J23:J30"/>
    <mergeCell ref="K23:K30"/>
    <mergeCell ref="L23:L30"/>
    <mergeCell ref="A1:L1"/>
    <mergeCell ref="A4:F4"/>
    <mergeCell ref="G4:L4"/>
    <mergeCell ref="A6:C6"/>
    <mergeCell ref="G6:I6"/>
    <mergeCell ref="G7:G20"/>
    <mergeCell ref="H7:H11"/>
    <mergeCell ref="A7:A10"/>
    <mergeCell ref="A13:A14"/>
    <mergeCell ref="H15:H19"/>
    <mergeCell ref="B14:C14"/>
    <mergeCell ref="A15:F29"/>
    <mergeCell ref="H20:I20"/>
    <mergeCell ref="B7:B9"/>
    <mergeCell ref="B10:C10"/>
    <mergeCell ref="H12:I12"/>
    <mergeCell ref="A11:A12"/>
    <mergeCell ref="H14:I14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3층PC</dc:creator>
  <cp:keywords/>
  <dc:description/>
  <cp:lastModifiedBy>HSC</cp:lastModifiedBy>
  <cp:lastPrinted>2013-12-13T08:42:15Z</cp:lastPrinted>
  <dcterms:created xsi:type="dcterms:W3CDTF">2013-04-15T00:33:55Z</dcterms:created>
  <dcterms:modified xsi:type="dcterms:W3CDTF">2014-03-28T00:34:09Z</dcterms:modified>
  <cp:category/>
  <cp:version/>
  <cp:contentType/>
  <cp:contentStatus/>
</cp:coreProperties>
</file>