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510" windowWidth="18315" windowHeight="11235" activeTab="0"/>
  </bookViews>
  <sheets>
    <sheet name="10총괄 " sheetId="3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<sst xmlns="http://schemas.openxmlformats.org/spreadsheetml/2006/main" count="63" uniqueCount="55">
  <si>
    <t>* 총 괄 표</t>
  </si>
  <si>
    <t>(단위 : 원)</t>
  </si>
  <si>
    <t>세      입</t>
  </si>
  <si>
    <t>세      출</t>
  </si>
  <si>
    <t>관</t>
  </si>
  <si>
    <t>항</t>
  </si>
  <si>
    <t>목</t>
  </si>
  <si>
    <t>증감(B-A)</t>
  </si>
  <si>
    <t>목</t>
  </si>
  <si>
    <t>예산(A)</t>
  </si>
  <si>
    <t>예산(B)</t>
  </si>
  <si>
    <t>금 액</t>
  </si>
  <si>
    <t>비율(%)</t>
  </si>
  <si>
    <t>계</t>
  </si>
  <si>
    <t>01.입소자               부담금수입</t>
  </si>
  <si>
    <t>11.입소자         부담금수입</t>
  </si>
  <si>
    <t>111.입소비용수입</t>
  </si>
  <si>
    <t>01.사무비</t>
  </si>
  <si>
    <t>소  계</t>
  </si>
  <si>
    <t>04.보조금수입</t>
  </si>
  <si>
    <t>41.보조금수입</t>
  </si>
  <si>
    <t xml:space="preserve"> 412.시ㆍ도보조금</t>
  </si>
  <si>
    <t>11.인건비</t>
  </si>
  <si>
    <t xml:space="preserve"> 413.시ㆍ군ㆍ구보조금</t>
  </si>
  <si>
    <t>05.후원금수입</t>
  </si>
  <si>
    <t>51.후원금수입</t>
  </si>
  <si>
    <t>511.지정후원금</t>
  </si>
  <si>
    <t>12.업무추진비</t>
  </si>
  <si>
    <t>512.비지정후원금</t>
  </si>
  <si>
    <t>13.운영비</t>
  </si>
  <si>
    <t>08.전입금</t>
  </si>
  <si>
    <t>81.전입금</t>
  </si>
  <si>
    <t>811.법인전입금(후원금)</t>
  </si>
  <si>
    <t xml:space="preserve">02.재산조성비 </t>
  </si>
  <si>
    <t>21.시설비</t>
  </si>
  <si>
    <t>09.이월금</t>
  </si>
  <si>
    <t>91.이월금</t>
  </si>
  <si>
    <t>911.전년도이월금</t>
  </si>
  <si>
    <t>03.사업비</t>
  </si>
  <si>
    <t>31.운영비</t>
  </si>
  <si>
    <t>912. 전년도이월금(후원금)</t>
  </si>
  <si>
    <t>33.사업비</t>
  </si>
  <si>
    <t>10.잡수입</t>
  </si>
  <si>
    <t>101.잡수입</t>
  </si>
  <si>
    <t>1012.기타예금이자수입</t>
  </si>
  <si>
    <t>06.잡지출</t>
  </si>
  <si>
    <t>71.잡지출</t>
  </si>
  <si>
    <t>1013.기타잡수입</t>
  </si>
  <si>
    <t>07.예비비</t>
  </si>
  <si>
    <t>81.예비비</t>
  </si>
  <si>
    <t xml:space="preserve">2014년             
1차추경예산                                 </t>
  </si>
  <si>
    <t xml:space="preserve">2014년              2차추경예산                                 </t>
  </si>
  <si>
    <t xml:space="preserve">2014년             
1차추경예산                              </t>
  </si>
  <si>
    <t xml:space="preserve">2014년              2차추경예산                                 </t>
  </si>
  <si>
    <t>다소미집 2014년 2차 추가경정 예산서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</si>
</sst>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0_);[Red]\(0\)"/>
  </numFmts>
  <fonts count="16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0"/>
      <color theme="1"/>
      <name val="Calibri"/>
      <family val="3"/>
      <scheme val="minor"/>
    </font>
    <font>
      <b/>
      <sz val="35"/>
      <name val="휴먼태가람체"/>
      <family val="3"/>
    </font>
    <font>
      <b/>
      <sz val="16"/>
      <name val="굴림체"/>
      <family val="3"/>
    </font>
    <font>
      <b/>
      <sz val="16"/>
      <name val="굴림"/>
      <family val="3"/>
    </font>
    <font>
      <sz val="16"/>
      <name val="굴림"/>
      <family val="3"/>
    </font>
    <font>
      <sz val="14"/>
      <name val="굴림"/>
      <family val="3"/>
    </font>
    <font>
      <b/>
      <sz val="15"/>
      <color indexed="8"/>
      <name val="굴림"/>
      <family val="3"/>
    </font>
    <font>
      <sz val="11"/>
      <name val="굴림"/>
      <family val="3"/>
    </font>
    <font>
      <sz val="14"/>
      <color indexed="8"/>
      <name val="굴림"/>
      <family val="3"/>
    </font>
    <font>
      <sz val="14"/>
      <name val="돋움"/>
      <family val="3"/>
    </font>
    <font>
      <sz val="14"/>
      <name val="굴림체"/>
      <family val="3"/>
    </font>
    <font>
      <sz val="11"/>
      <name val="굴림체"/>
      <family val="3"/>
    </font>
    <font>
      <sz val="30"/>
      <color indexed="8"/>
      <name val="굴림체"/>
      <family val="3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hair"/>
    </border>
    <border>
      <left style="thin"/>
      <right/>
      <top style="hair"/>
      <bottom style="thin"/>
    </border>
    <border>
      <left style="thin"/>
      <right style="thin"/>
      <top/>
      <bottom/>
    </border>
    <border>
      <left style="thin"/>
      <right style="double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double"/>
    </border>
    <border>
      <left style="thin"/>
      <right style="double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  <protection/>
    </xf>
    <xf numFmtId="41" fontId="0" fillId="0" borderId="0" applyFont="0" applyFill="0" applyBorder="0" applyProtection="0">
      <alignment/>
    </xf>
  </cellStyleXfs>
  <cellXfs count="88">
    <xf numFmtId="0" fontId="0" fillId="0" borderId="0" xfId="0" applyAlignment="1">
      <alignment vertical="center"/>
    </xf>
    <xf numFmtId="41" fontId="5" fillId="0" borderId="0" xfId="21" applyFont="1" applyAlignment="1">
      <alignment vertical="center"/>
    </xf>
    <xf numFmtId="41" fontId="7" fillId="0" borderId="0" xfId="21" applyFont="1" applyBorder="1" applyAlignment="1">
      <alignment horizontal="center" vertical="center"/>
    </xf>
    <xf numFmtId="41" fontId="7" fillId="0" borderId="0" xfId="21" applyFont="1" applyAlignment="1">
      <alignment vertical="center"/>
    </xf>
    <xf numFmtId="41" fontId="10" fillId="0" borderId="0" xfId="21" applyFont="1" applyAlignment="1">
      <alignment vertical="center"/>
    </xf>
    <xf numFmtId="41" fontId="9" fillId="2" borderId="1" xfId="21" applyFont="1" applyFill="1" applyBorder="1" applyAlignment="1">
      <alignment horizontal="center" vertical="center" wrapText="1"/>
    </xf>
    <xf numFmtId="41" fontId="9" fillId="2" borderId="2" xfId="21" applyFont="1" applyFill="1" applyBorder="1" applyAlignment="1">
      <alignment horizontal="center" vertical="center" wrapText="1"/>
    </xf>
    <xf numFmtId="0" fontId="9" fillId="2" borderId="2" xfId="21" applyNumberFormat="1" applyFont="1" applyFill="1" applyBorder="1" applyAlignment="1">
      <alignment horizontal="center" vertical="center" wrapText="1"/>
    </xf>
    <xf numFmtId="41" fontId="9" fillId="2" borderId="3" xfId="21" applyFont="1" applyFill="1" applyBorder="1" applyAlignment="1">
      <alignment horizontal="center" vertical="center" wrapText="1"/>
    </xf>
    <xf numFmtId="176" fontId="11" fillId="3" borderId="4" xfId="21" applyNumberFormat="1" applyFont="1" applyFill="1" applyBorder="1" applyAlignment="1">
      <alignment horizontal="right" vertical="center" wrapText="1"/>
    </xf>
    <xf numFmtId="10" fontId="11" fillId="3" borderId="5" xfId="21" applyNumberFormat="1" applyFont="1" applyFill="1" applyBorder="1" applyAlignment="1">
      <alignment horizontal="right" vertical="center" wrapText="1"/>
    </xf>
    <xf numFmtId="41" fontId="11" fillId="3" borderId="4" xfId="21" applyFont="1" applyFill="1" applyBorder="1" applyAlignment="1">
      <alignment horizontal="right" vertical="center" wrapText="1"/>
    </xf>
    <xf numFmtId="10" fontId="11" fillId="3" borderId="4" xfId="21" applyNumberFormat="1" applyFont="1" applyFill="1" applyBorder="1" applyAlignment="1">
      <alignment horizontal="right" vertical="center" wrapText="1"/>
    </xf>
    <xf numFmtId="41" fontId="10" fillId="3" borderId="0" xfId="21" applyFont="1" applyFill="1" applyAlignment="1">
      <alignment vertical="center"/>
    </xf>
    <xf numFmtId="41" fontId="11" fillId="0" borderId="6" xfId="21" applyFont="1" applyBorder="1" applyAlignment="1">
      <alignment vertical="center" wrapText="1"/>
    </xf>
    <xf numFmtId="176" fontId="11" fillId="0" borderId="6" xfId="21" applyNumberFormat="1" applyFont="1" applyBorder="1" applyAlignment="1">
      <alignment horizontal="right" vertical="center" wrapText="1"/>
    </xf>
    <xf numFmtId="176" fontId="11" fillId="0" borderId="4" xfId="21" applyNumberFormat="1" applyFont="1" applyFill="1" applyBorder="1" applyAlignment="1">
      <alignment horizontal="right" vertical="center" wrapText="1"/>
    </xf>
    <xf numFmtId="10" fontId="11" fillId="0" borderId="7" xfId="21" applyNumberFormat="1" applyFont="1" applyBorder="1" applyAlignment="1">
      <alignment horizontal="right" vertical="center" wrapText="1"/>
    </xf>
    <xf numFmtId="41" fontId="11" fillId="0" borderId="8" xfId="21" applyFont="1" applyBorder="1" applyAlignment="1">
      <alignment horizontal="left" vertical="center" wrapText="1"/>
    </xf>
    <xf numFmtId="41" fontId="11" fillId="0" borderId="1" xfId="21" applyFont="1" applyBorder="1" applyAlignment="1">
      <alignment horizontal="right" vertical="center" wrapText="1"/>
    </xf>
    <xf numFmtId="176" fontId="11" fillId="0" borderId="1" xfId="21" applyNumberFormat="1" applyFont="1" applyBorder="1" applyAlignment="1">
      <alignment horizontal="right" vertical="center" wrapText="1"/>
    </xf>
    <xf numFmtId="10" fontId="11" fillId="0" borderId="1" xfId="21" applyNumberFormat="1" applyFont="1" applyBorder="1" applyAlignment="1">
      <alignment horizontal="right" vertical="center" wrapText="1"/>
    </xf>
    <xf numFmtId="0" fontId="11" fillId="0" borderId="6" xfId="0" applyFont="1" applyBorder="1" applyAlignment="1">
      <alignment horizontal="left" vertical="center" wrapText="1"/>
    </xf>
    <xf numFmtId="176" fontId="11" fillId="0" borderId="9" xfId="21" applyNumberFormat="1" applyFont="1" applyFill="1" applyBorder="1" applyAlignment="1">
      <alignment horizontal="right" vertical="center" wrapText="1"/>
    </xf>
    <xf numFmtId="41" fontId="11" fillId="0" borderId="0" xfId="21" applyFont="1" applyBorder="1" applyAlignment="1">
      <alignment horizontal="left" vertical="center" wrapText="1"/>
    </xf>
    <xf numFmtId="41" fontId="11" fillId="0" borderId="6" xfId="21" applyFont="1" applyBorder="1" applyAlignment="1">
      <alignment horizontal="right" vertical="center" wrapText="1"/>
    </xf>
    <xf numFmtId="10" fontId="11" fillId="0" borderId="6" xfId="21" applyNumberFormat="1" applyFont="1" applyBorder="1" applyAlignment="1">
      <alignment horizontal="right" vertical="center" wrapText="1"/>
    </xf>
    <xf numFmtId="41" fontId="11" fillId="0" borderId="4" xfId="21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176" fontId="11" fillId="0" borderId="10" xfId="21" applyNumberFormat="1" applyFont="1" applyBorder="1" applyAlignment="1">
      <alignment horizontal="right" vertical="center" wrapText="1"/>
    </xf>
    <xf numFmtId="176" fontId="11" fillId="0" borderId="10" xfId="21" applyNumberFormat="1" applyFont="1" applyFill="1" applyBorder="1" applyAlignment="1">
      <alignment horizontal="right" vertical="center" wrapText="1"/>
    </xf>
    <xf numFmtId="10" fontId="11" fillId="0" borderId="11" xfId="21" applyNumberFormat="1" applyFont="1" applyBorder="1" applyAlignment="1">
      <alignment horizontal="right" vertical="center" wrapText="1"/>
    </xf>
    <xf numFmtId="41" fontId="11" fillId="0" borderId="12" xfId="21" applyFont="1" applyBorder="1" applyAlignment="1">
      <alignment horizontal="left" vertical="center" wrapText="1"/>
    </xf>
    <xf numFmtId="41" fontId="11" fillId="0" borderId="13" xfId="21" applyFont="1" applyBorder="1" applyAlignment="1">
      <alignment horizontal="left" vertical="center" wrapText="1"/>
    </xf>
    <xf numFmtId="41" fontId="11" fillId="0" borderId="4" xfId="21" applyFont="1" applyBorder="1" applyAlignment="1">
      <alignment horizontal="right" vertical="center" wrapText="1"/>
    </xf>
    <xf numFmtId="176" fontId="11" fillId="0" borderId="4" xfId="21" applyNumberFormat="1" applyFont="1" applyBorder="1" applyAlignment="1">
      <alignment horizontal="right" vertical="center" wrapText="1"/>
    </xf>
    <xf numFmtId="10" fontId="11" fillId="0" borderId="4" xfId="21" applyNumberFormat="1" applyFont="1" applyBorder="1" applyAlignment="1">
      <alignment horizontal="right" vertical="center" wrapText="1"/>
    </xf>
    <xf numFmtId="176" fontId="11" fillId="0" borderId="14" xfId="21" applyNumberFormat="1" applyFont="1" applyFill="1" applyBorder="1" applyAlignment="1">
      <alignment horizontal="right" vertical="center" wrapText="1"/>
    </xf>
    <xf numFmtId="41" fontId="8" fillId="0" borderId="4" xfId="21" applyFont="1" applyBorder="1" applyAlignment="1">
      <alignment vertical="center"/>
    </xf>
    <xf numFmtId="41" fontId="11" fillId="0" borderId="10" xfId="21" applyFont="1" applyBorder="1" applyAlignment="1">
      <alignment vertical="center" wrapText="1"/>
    </xf>
    <xf numFmtId="41" fontId="11" fillId="0" borderId="15" xfId="21" applyFont="1" applyBorder="1" applyAlignment="1">
      <alignment horizontal="left" vertical="center" wrapText="1"/>
    </xf>
    <xf numFmtId="41" fontId="11" fillId="0" borderId="1" xfId="21" applyFont="1" applyBorder="1" applyAlignment="1">
      <alignment vertical="center" wrapText="1"/>
    </xf>
    <xf numFmtId="41" fontId="8" fillId="0" borderId="1" xfId="21" applyFont="1" applyBorder="1" applyAlignment="1">
      <alignment vertical="center"/>
    </xf>
    <xf numFmtId="41" fontId="8" fillId="0" borderId="0" xfId="21" applyFont="1" applyAlignment="1">
      <alignment horizontal="left" vertical="center" wrapText="1"/>
    </xf>
    <xf numFmtId="177" fontId="8" fillId="0" borderId="1" xfId="21" applyNumberFormat="1" applyFont="1" applyBorder="1" applyAlignment="1">
      <alignment vertical="center"/>
    </xf>
    <xf numFmtId="176" fontId="11" fillId="0" borderId="1" xfId="21" applyNumberFormat="1" applyFont="1" applyFill="1" applyBorder="1" applyAlignment="1">
      <alignment horizontal="right" vertical="center" wrapText="1"/>
    </xf>
    <xf numFmtId="41" fontId="11" fillId="0" borderId="16" xfId="21" applyFont="1" applyBorder="1" applyAlignment="1">
      <alignment horizontal="left" vertical="center" wrapText="1"/>
    </xf>
    <xf numFmtId="10" fontId="11" fillId="0" borderId="17" xfId="21" applyNumberFormat="1" applyFont="1" applyBorder="1" applyAlignment="1">
      <alignment horizontal="right" vertical="center" wrapText="1"/>
    </xf>
    <xf numFmtId="41" fontId="10" fillId="0" borderId="4" xfId="21" applyFont="1" applyBorder="1" applyAlignment="1">
      <alignment vertical="center"/>
    </xf>
    <xf numFmtId="41" fontId="10" fillId="0" borderId="13" xfId="21" applyFont="1" applyBorder="1" applyAlignment="1">
      <alignment vertical="center"/>
    </xf>
    <xf numFmtId="41" fontId="8" fillId="0" borderId="18" xfId="21" applyFont="1" applyBorder="1" applyAlignment="1">
      <alignment vertical="center" wrapText="1"/>
    </xf>
    <xf numFmtId="41" fontId="8" fillId="0" borderId="1" xfId="21" applyNumberFormat="1" applyFont="1" applyBorder="1" applyAlignment="1">
      <alignment vertical="center"/>
    </xf>
    <xf numFmtId="41" fontId="11" fillId="0" borderId="19" xfId="21" applyFont="1" applyBorder="1" applyAlignment="1">
      <alignment vertical="center" wrapText="1"/>
    </xf>
    <xf numFmtId="176" fontId="11" fillId="0" borderId="19" xfId="21" applyNumberFormat="1" applyFont="1" applyBorder="1" applyAlignment="1">
      <alignment horizontal="right" vertical="center" wrapText="1"/>
    </xf>
    <xf numFmtId="10" fontId="11" fillId="0" borderId="20" xfId="21" applyNumberFormat="1" applyFont="1" applyBorder="1" applyAlignment="1">
      <alignment horizontal="right" vertical="center" wrapText="1"/>
    </xf>
    <xf numFmtId="41" fontId="13" fillId="0" borderId="0" xfId="21" applyFont="1" applyAlignment="1">
      <alignment horizontal="left" vertical="center"/>
    </xf>
    <xf numFmtId="41" fontId="13" fillId="0" borderId="0" xfId="21" applyFont="1" applyAlignment="1">
      <alignment vertical="center"/>
    </xf>
    <xf numFmtId="0" fontId="13" fillId="0" borderId="8" xfId="21" applyNumberFormat="1" applyFont="1" applyBorder="1" applyAlignment="1">
      <alignment horizontal="right" vertical="center"/>
    </xf>
    <xf numFmtId="41" fontId="14" fillId="0" borderId="0" xfId="21" applyFont="1" applyAlignment="1">
      <alignment vertical="center"/>
    </xf>
    <xf numFmtId="0" fontId="13" fillId="0" borderId="0" xfId="21" applyNumberFormat="1" applyFont="1" applyAlignment="1">
      <alignment horizontal="right" vertical="center"/>
    </xf>
    <xf numFmtId="41" fontId="15" fillId="0" borderId="0" xfId="21" applyFont="1" applyBorder="1" applyAlignment="1">
      <alignment vertical="center" wrapText="1"/>
    </xf>
    <xf numFmtId="41" fontId="15" fillId="0" borderId="0" xfId="21" applyFont="1" applyBorder="1" applyAlignment="1">
      <alignment horizontal="center" vertical="center" wrapText="1"/>
    </xf>
    <xf numFmtId="10" fontId="15" fillId="0" borderId="0" xfId="21" applyNumberFormat="1" applyFont="1" applyBorder="1" applyAlignment="1">
      <alignment horizontal="center" vertical="center" wrapText="1"/>
    </xf>
    <xf numFmtId="41" fontId="14" fillId="0" borderId="0" xfId="21" applyFont="1" applyAlignment="1">
      <alignment horizontal="left" vertical="center"/>
    </xf>
    <xf numFmtId="0" fontId="14" fillId="0" borderId="0" xfId="21" applyNumberFormat="1" applyFont="1" applyAlignment="1">
      <alignment horizontal="right" vertical="center"/>
    </xf>
    <xf numFmtId="41" fontId="11" fillId="3" borderId="12" xfId="21" applyFont="1" applyFill="1" applyBorder="1" applyAlignment="1">
      <alignment horizontal="center" vertical="center" wrapText="1"/>
    </xf>
    <xf numFmtId="41" fontId="11" fillId="3" borderId="15" xfId="21" applyFont="1" applyFill="1" applyBorder="1" applyAlignment="1">
      <alignment horizontal="center" vertical="center" wrapText="1"/>
    </xf>
    <xf numFmtId="41" fontId="11" fillId="3" borderId="13" xfId="21" applyFont="1" applyFill="1" applyBorder="1" applyAlignment="1">
      <alignment horizontal="center" vertical="center" wrapText="1"/>
    </xf>
    <xf numFmtId="41" fontId="11" fillId="3" borderId="4" xfId="21" applyFont="1" applyFill="1" applyBorder="1" applyAlignment="1">
      <alignment horizontal="center" vertical="center" wrapText="1"/>
    </xf>
    <xf numFmtId="41" fontId="11" fillId="0" borderId="21" xfId="2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1" fontId="11" fillId="0" borderId="21" xfId="21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41" fontId="11" fillId="0" borderId="22" xfId="21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41" fontId="9" fillId="2" borderId="16" xfId="21" applyFont="1" applyFill="1" applyBorder="1" applyAlignment="1">
      <alignment horizontal="center" vertical="center" wrapText="1"/>
    </xf>
    <xf numFmtId="41" fontId="9" fillId="2" borderId="24" xfId="21" applyFont="1" applyFill="1" applyBorder="1" applyAlignment="1">
      <alignment horizontal="center" vertical="center" wrapText="1"/>
    </xf>
    <xf numFmtId="41" fontId="9" fillId="2" borderId="1" xfId="21" applyFont="1" applyFill="1" applyBorder="1" applyAlignment="1">
      <alignment horizontal="center" vertical="center" wrapText="1"/>
    </xf>
    <xf numFmtId="41" fontId="9" fillId="2" borderId="2" xfId="21" applyFont="1" applyFill="1" applyBorder="1" applyAlignment="1">
      <alignment horizontal="center" vertical="center" wrapText="1"/>
    </xf>
    <xf numFmtId="41" fontId="4" fillId="0" borderId="0" xfId="21" applyFont="1" applyBorder="1" applyAlignment="1">
      <alignment horizontal="center" vertical="center"/>
    </xf>
    <xf numFmtId="41" fontId="6" fillId="0" borderId="0" xfId="21" applyFont="1" applyBorder="1" applyAlignment="1">
      <alignment horizontal="left" vertical="center"/>
    </xf>
    <xf numFmtId="41" fontId="7" fillId="0" borderId="0" xfId="21" applyFont="1" applyBorder="1" applyAlignment="1">
      <alignment horizontal="right"/>
    </xf>
    <xf numFmtId="41" fontId="8" fillId="0" borderId="0" xfId="21" applyFont="1" applyBorder="1" applyAlignment="1">
      <alignment horizontal="right"/>
    </xf>
    <xf numFmtId="41" fontId="9" fillId="4" borderId="1" xfId="21" applyFont="1" applyFill="1" applyBorder="1" applyAlignment="1">
      <alignment horizontal="center" vertical="center" wrapText="1"/>
    </xf>
    <xf numFmtId="41" fontId="9" fillId="4" borderId="25" xfId="21" applyFont="1" applyFill="1" applyBorder="1" applyAlignment="1">
      <alignment horizontal="center" vertical="center" wrapText="1"/>
    </xf>
    <xf numFmtId="41" fontId="9" fillId="4" borderId="16" xfId="21" applyFont="1" applyFill="1" applyBorder="1" applyAlignment="1">
      <alignment horizontal="center" vertical="center" wrapText="1"/>
    </xf>
    <xf numFmtId="41" fontId="9" fillId="2" borderId="25" xfId="2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2014&#45380;%20&#52628;&#44221;&#50696;&#49328;&#49436;(&#49352;&#47196;&#50868;&#54268;)&#49552;&#54952;&#51221;(&#51221;&#47532;&#54620;&#4416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총괄"/>
      <sheetName val="05세입"/>
      <sheetName val="05세출"/>
      <sheetName val="06총괄"/>
      <sheetName val="표지"/>
      <sheetName val="예산총칙"/>
      <sheetName val="10총괄 "/>
      <sheetName val="10세입예상"/>
      <sheetName val="10세출예상"/>
      <sheetName val="보수일람표 "/>
      <sheetName val="2014인건비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D7">
            <v>46080000</v>
          </cell>
        </row>
      </sheetData>
      <sheetData sheetId="8">
        <row r="7">
          <cell r="D7">
            <v>954329210</v>
          </cell>
        </row>
        <row r="289">
          <cell r="D289">
            <v>0</v>
          </cell>
          <cell r="E289">
            <v>0</v>
          </cell>
        </row>
        <row r="292">
          <cell r="E292">
            <v>880690</v>
          </cell>
        </row>
      </sheetData>
      <sheetData sheetId="9"/>
      <sheetData sheetId="10">
        <row r="3">
          <cell r="H3">
            <v>1969800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view="pageBreakPreview" zoomScale="70" zoomScaleSheetLayoutView="70" workbookViewId="0" topLeftCell="A1">
      <selection activeCell="L8" sqref="L8"/>
    </sheetView>
  </sheetViews>
  <sheetFormatPr defaultColWidth="12.77734375" defaultRowHeight="27.75" customHeight="1"/>
  <cols>
    <col min="1" max="1" width="9.6640625" style="63" customWidth="1"/>
    <col min="2" max="2" width="9.10546875" style="63" customWidth="1"/>
    <col min="3" max="3" width="9.5546875" style="63" customWidth="1"/>
    <col min="4" max="5" width="16.5546875" style="58" customWidth="1"/>
    <col min="6" max="6" width="15.10546875" style="64" customWidth="1"/>
    <col min="7" max="7" width="10.21484375" style="58" customWidth="1"/>
    <col min="8" max="8" width="8.21484375" style="58" customWidth="1"/>
    <col min="9" max="9" width="6.3359375" style="58" customWidth="1"/>
    <col min="10" max="10" width="5.5546875" style="58" customWidth="1"/>
    <col min="11" max="11" width="17.99609375" style="58" customWidth="1"/>
    <col min="12" max="12" width="16.88671875" style="58" customWidth="1"/>
    <col min="13" max="13" width="15.3359375" style="58" customWidth="1"/>
    <col min="14" max="14" width="9.99609375" style="58" customWidth="1"/>
    <col min="15" max="16384" width="12.77734375" style="58" customWidth="1"/>
  </cols>
  <sheetData>
    <row r="1" spans="1:14" s="1" customFormat="1" ht="75.75" customHeight="1">
      <c r="A1" s="80" t="s">
        <v>54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3" customFormat="1" ht="39.95" customHeight="1">
      <c r="A2" s="81" t="s">
        <v>0</v>
      </c>
      <c r="B2" s="81"/>
      <c r="C2" s="2"/>
      <c r="D2" s="2"/>
      <c r="E2" s="2"/>
      <c r="F2" s="82"/>
      <c r="G2" s="82"/>
      <c r="H2" s="2"/>
      <c r="I2" s="2"/>
      <c r="J2" s="2"/>
      <c r="K2" s="2"/>
      <c r="L2" s="2"/>
      <c r="M2" s="83" t="s">
        <v>1</v>
      </c>
      <c r="N2" s="83"/>
    </row>
    <row r="3" spans="1:14" s="4" customFormat="1" ht="55.5" customHeight="1">
      <c r="A3" s="84" t="s">
        <v>2</v>
      </c>
      <c r="B3" s="84"/>
      <c r="C3" s="84"/>
      <c r="D3" s="84"/>
      <c r="E3" s="84"/>
      <c r="F3" s="84"/>
      <c r="G3" s="85"/>
      <c r="H3" s="86" t="s">
        <v>3</v>
      </c>
      <c r="I3" s="84"/>
      <c r="J3" s="84"/>
      <c r="K3" s="84"/>
      <c r="L3" s="84"/>
      <c r="M3" s="84"/>
      <c r="N3" s="84"/>
    </row>
    <row r="4" spans="1:14" s="4" customFormat="1" ht="51" customHeight="1">
      <c r="A4" s="78" t="s">
        <v>4</v>
      </c>
      <c r="B4" s="78" t="s">
        <v>5</v>
      </c>
      <c r="C4" s="78" t="s">
        <v>6</v>
      </c>
      <c r="D4" s="5" t="s">
        <v>50</v>
      </c>
      <c r="E4" s="5" t="s">
        <v>51</v>
      </c>
      <c r="F4" s="78" t="s">
        <v>7</v>
      </c>
      <c r="G4" s="87"/>
      <c r="H4" s="76" t="s">
        <v>4</v>
      </c>
      <c r="I4" s="78" t="s">
        <v>5</v>
      </c>
      <c r="J4" s="78" t="s">
        <v>8</v>
      </c>
      <c r="K4" s="5" t="s">
        <v>52</v>
      </c>
      <c r="L4" s="5" t="s">
        <v>53</v>
      </c>
      <c r="M4" s="78" t="s">
        <v>7</v>
      </c>
      <c r="N4" s="78"/>
    </row>
    <row r="5" spans="1:14" s="4" customFormat="1" ht="51" customHeight="1" thickBot="1">
      <c r="A5" s="79"/>
      <c r="B5" s="79"/>
      <c r="C5" s="79"/>
      <c r="D5" s="6" t="s">
        <v>9</v>
      </c>
      <c r="E5" s="6" t="s">
        <v>10</v>
      </c>
      <c r="F5" s="7" t="s">
        <v>11</v>
      </c>
      <c r="G5" s="8" t="s">
        <v>12</v>
      </c>
      <c r="H5" s="77"/>
      <c r="I5" s="79"/>
      <c r="J5" s="79"/>
      <c r="K5" s="6" t="s">
        <v>9</v>
      </c>
      <c r="L5" s="6" t="s">
        <v>10</v>
      </c>
      <c r="M5" s="6" t="s">
        <v>11</v>
      </c>
      <c r="N5" s="6" t="s">
        <v>12</v>
      </c>
    </row>
    <row r="6" spans="1:14" s="13" customFormat="1" ht="51" customHeight="1" thickTop="1">
      <c r="A6" s="65" t="s">
        <v>13</v>
      </c>
      <c r="B6" s="66"/>
      <c r="C6" s="67"/>
      <c r="D6" s="9">
        <f>SUM(D7:D16)</f>
        <v>1172954279</v>
      </c>
      <c r="E6" s="9">
        <f>SUM(E7:E16)</f>
        <v>1160560782</v>
      </c>
      <c r="F6" s="9">
        <f>SUM(E6-D6)</f>
        <v>-12393497</v>
      </c>
      <c r="G6" s="10">
        <f aca="true" t="shared" si="0" ref="G6:G16">SUM(F6/D6)</f>
        <v>-0.010566052933082824</v>
      </c>
      <c r="H6" s="67" t="s">
        <v>13</v>
      </c>
      <c r="I6" s="68"/>
      <c r="J6" s="68"/>
      <c r="K6" s="11">
        <f>SUM(K7+K12+K13+K14+K15+K16)</f>
        <v>1172954279</v>
      </c>
      <c r="L6" s="11">
        <f>SUM(L7+L12+L13+L14+L15+L16)</f>
        <v>1160560772</v>
      </c>
      <c r="M6" s="9">
        <f>SUM(L6-K6)</f>
        <v>-12393507</v>
      </c>
      <c r="N6" s="12">
        <f>SUM(M6/K6)</f>
        <v>-0.01056606145856432</v>
      </c>
    </row>
    <row r="7" spans="1:14" s="4" customFormat="1" ht="87.95" customHeight="1">
      <c r="A7" s="14" t="s">
        <v>14</v>
      </c>
      <c r="B7" s="14" t="s">
        <v>15</v>
      </c>
      <c r="C7" s="14" t="s">
        <v>16</v>
      </c>
      <c r="D7" s="15">
        <v>58240000</v>
      </c>
      <c r="E7" s="15">
        <v>57916500</v>
      </c>
      <c r="F7" s="16">
        <f>SUM(E7-D7)</f>
        <v>-323500</v>
      </c>
      <c r="G7" s="17">
        <f t="shared" si="0"/>
        <v>-0.005554601648351649</v>
      </c>
      <c r="H7" s="18" t="s">
        <v>17</v>
      </c>
      <c r="I7" s="69" t="s">
        <v>18</v>
      </c>
      <c r="J7" s="70"/>
      <c r="K7" s="19">
        <f>SUM(K8:K11)</f>
        <v>992838856</v>
      </c>
      <c r="L7" s="19">
        <f>SUM(L8:L11)</f>
        <v>984307929</v>
      </c>
      <c r="M7" s="20">
        <f>SUM(L7-K7)</f>
        <v>-8530927</v>
      </c>
      <c r="N7" s="21">
        <f aca="true" t="shared" si="1" ref="N7:N14">SUM(M7/K7)</f>
        <v>-0.008592458835031734</v>
      </c>
    </row>
    <row r="8" spans="1:14" s="4" customFormat="1" ht="87.95" customHeight="1">
      <c r="A8" s="14" t="s">
        <v>19</v>
      </c>
      <c r="B8" s="14" t="s">
        <v>20</v>
      </c>
      <c r="C8" s="22" t="s">
        <v>21</v>
      </c>
      <c r="D8" s="15">
        <f>'[1]10세입예상'!D9</f>
        <v>0</v>
      </c>
      <c r="E8" s="15">
        <f>'[1]10세입예상'!E9</f>
        <v>0</v>
      </c>
      <c r="F8" s="23">
        <f>SUM(E8-D8)</f>
        <v>0</v>
      </c>
      <c r="G8" s="17">
        <v>0</v>
      </c>
      <c r="H8" s="24"/>
      <c r="I8" s="74" t="s">
        <v>22</v>
      </c>
      <c r="J8" s="75"/>
      <c r="K8" s="25">
        <v>926516640</v>
      </c>
      <c r="L8" s="25">
        <v>918629080</v>
      </c>
      <c r="M8" s="15">
        <f aca="true" t="shared" si="2" ref="M8:M16">SUM(L8-K8)</f>
        <v>-7887560</v>
      </c>
      <c r="N8" s="26">
        <f t="shared" si="1"/>
        <v>-0.008513133665899406</v>
      </c>
    </row>
    <row r="9" spans="1:14" s="4" customFormat="1" ht="87.95" customHeight="1">
      <c r="A9" s="27"/>
      <c r="B9" s="27"/>
      <c r="C9" s="28" t="s">
        <v>23</v>
      </c>
      <c r="D9" s="29">
        <v>1038423010</v>
      </c>
      <c r="E9" s="29">
        <v>1037308860</v>
      </c>
      <c r="F9" s="30">
        <f aca="true" t="shared" si="3" ref="F9:F16">SUM(E9-D9)</f>
        <v>-1114150</v>
      </c>
      <c r="G9" s="31">
        <f t="shared" si="0"/>
        <v>-0.0010729249922919177</v>
      </c>
      <c r="H9" s="24"/>
      <c r="I9" s="32"/>
      <c r="J9" s="33"/>
      <c r="K9" s="34"/>
      <c r="L9" s="34"/>
      <c r="M9" s="35"/>
      <c r="N9" s="36"/>
    </row>
    <row r="10" spans="1:14" s="4" customFormat="1" ht="87.95" customHeight="1">
      <c r="A10" s="14" t="s">
        <v>24</v>
      </c>
      <c r="B10" s="14" t="s">
        <v>25</v>
      </c>
      <c r="C10" s="14" t="s">
        <v>26</v>
      </c>
      <c r="D10" s="15">
        <v>12400000</v>
      </c>
      <c r="E10" s="15">
        <v>2100000</v>
      </c>
      <c r="F10" s="37">
        <f t="shared" si="3"/>
        <v>-10300000</v>
      </c>
      <c r="G10" s="17">
        <f t="shared" si="0"/>
        <v>-0.8306451612903226</v>
      </c>
      <c r="H10" s="24"/>
      <c r="I10" s="71" t="s">
        <v>27</v>
      </c>
      <c r="J10" s="73"/>
      <c r="K10" s="19">
        <v>9800000</v>
      </c>
      <c r="L10" s="19">
        <v>4830000</v>
      </c>
      <c r="M10" s="20">
        <f t="shared" si="2"/>
        <v>-4970000</v>
      </c>
      <c r="N10" s="36">
        <f t="shared" si="1"/>
        <v>-0.5071428571428571</v>
      </c>
    </row>
    <row r="11" spans="1:14" s="4" customFormat="1" ht="87.95" customHeight="1">
      <c r="A11" s="38"/>
      <c r="B11" s="27"/>
      <c r="C11" s="39" t="s">
        <v>28</v>
      </c>
      <c r="D11" s="29">
        <v>20000000</v>
      </c>
      <c r="E11" s="29">
        <v>24100000</v>
      </c>
      <c r="F11" s="30">
        <f t="shared" si="3"/>
        <v>4100000</v>
      </c>
      <c r="G11" s="31">
        <f t="shared" si="0"/>
        <v>0.205</v>
      </c>
      <c r="H11" s="40"/>
      <c r="I11" s="71" t="s">
        <v>29</v>
      </c>
      <c r="J11" s="73"/>
      <c r="K11" s="19">
        <v>56522216</v>
      </c>
      <c r="L11" s="19">
        <v>60848849</v>
      </c>
      <c r="M11" s="20">
        <f t="shared" si="2"/>
        <v>4326633</v>
      </c>
      <c r="N11" s="21">
        <f t="shared" si="1"/>
        <v>0.0765474764825215</v>
      </c>
    </row>
    <row r="12" spans="1:14" s="4" customFormat="1" ht="87.95" customHeight="1">
      <c r="A12" s="41" t="s">
        <v>30</v>
      </c>
      <c r="B12" s="42" t="s">
        <v>31</v>
      </c>
      <c r="C12" s="43" t="s">
        <v>32</v>
      </c>
      <c r="D12" s="44">
        <f>'[1]10세입예상'!D20</f>
        <v>0</v>
      </c>
      <c r="E12" s="29">
        <f>'[1]10세입예상'!E20</f>
        <v>0</v>
      </c>
      <c r="F12" s="45">
        <f t="shared" si="3"/>
        <v>0</v>
      </c>
      <c r="G12" s="31">
        <v>0</v>
      </c>
      <c r="H12" s="46" t="s">
        <v>33</v>
      </c>
      <c r="I12" s="71" t="s">
        <v>34</v>
      </c>
      <c r="J12" s="73"/>
      <c r="K12" s="19">
        <v>50529537</v>
      </c>
      <c r="L12" s="19">
        <v>53634757</v>
      </c>
      <c r="M12" s="20">
        <f t="shared" si="2"/>
        <v>3105220</v>
      </c>
      <c r="N12" s="21">
        <f t="shared" si="1"/>
        <v>0.06145356131009077</v>
      </c>
    </row>
    <row r="13" spans="1:14" s="4" customFormat="1" ht="87.95" customHeight="1">
      <c r="A13" s="14" t="s">
        <v>35</v>
      </c>
      <c r="B13" s="14" t="s">
        <v>36</v>
      </c>
      <c r="C13" s="14" t="s">
        <v>37</v>
      </c>
      <c r="D13" s="15">
        <v>12136016</v>
      </c>
      <c r="E13" s="15">
        <v>12516706</v>
      </c>
      <c r="F13" s="37">
        <f t="shared" si="3"/>
        <v>380690</v>
      </c>
      <c r="G13" s="47">
        <f t="shared" si="0"/>
        <v>0.031368613884490595</v>
      </c>
      <c r="H13" s="46" t="s">
        <v>38</v>
      </c>
      <c r="I13" s="71" t="s">
        <v>39</v>
      </c>
      <c r="J13" s="73"/>
      <c r="K13" s="19">
        <v>93394396</v>
      </c>
      <c r="L13" s="19">
        <v>93894396</v>
      </c>
      <c r="M13" s="20">
        <f t="shared" si="2"/>
        <v>500000</v>
      </c>
      <c r="N13" s="21">
        <f t="shared" si="1"/>
        <v>0.0053536402762324195</v>
      </c>
    </row>
    <row r="14" spans="1:14" s="4" customFormat="1" ht="87.95" customHeight="1">
      <c r="A14" s="48"/>
      <c r="B14" s="49"/>
      <c r="C14" s="50" t="s">
        <v>40</v>
      </c>
      <c r="D14" s="29">
        <v>16288716</v>
      </c>
      <c r="E14" s="29">
        <v>16288716</v>
      </c>
      <c r="F14" s="30">
        <f t="shared" si="3"/>
        <v>0</v>
      </c>
      <c r="G14" s="31">
        <f t="shared" si="0"/>
        <v>0</v>
      </c>
      <c r="H14" s="46"/>
      <c r="I14" s="71" t="s">
        <v>41</v>
      </c>
      <c r="J14" s="73"/>
      <c r="K14" s="19">
        <v>35310800</v>
      </c>
      <c r="L14" s="51">
        <v>27843000</v>
      </c>
      <c r="M14" s="20">
        <f t="shared" si="2"/>
        <v>-7467800</v>
      </c>
      <c r="N14" s="21">
        <f t="shared" si="1"/>
        <v>-0.21148770347882234</v>
      </c>
    </row>
    <row r="15" spans="1:14" s="4" customFormat="1" ht="87.95" customHeight="1">
      <c r="A15" s="14" t="s">
        <v>42</v>
      </c>
      <c r="B15" s="14" t="s">
        <v>43</v>
      </c>
      <c r="C15" s="52" t="s">
        <v>44</v>
      </c>
      <c r="D15" s="53">
        <v>30000</v>
      </c>
      <c r="E15" s="53">
        <v>150000</v>
      </c>
      <c r="F15" s="37">
        <f t="shared" si="3"/>
        <v>120000</v>
      </c>
      <c r="G15" s="54">
        <f t="shared" si="0"/>
        <v>4</v>
      </c>
      <c r="H15" s="46" t="s">
        <v>45</v>
      </c>
      <c r="I15" s="71" t="s">
        <v>46</v>
      </c>
      <c r="J15" s="73"/>
      <c r="K15" s="19">
        <f>'[1]10세출예상'!D289</f>
        <v>0</v>
      </c>
      <c r="L15" s="44">
        <f>'[1]10세출예상'!E289</f>
        <v>0</v>
      </c>
      <c r="M15" s="20">
        <f t="shared" si="2"/>
        <v>0</v>
      </c>
      <c r="N15" s="21">
        <v>0</v>
      </c>
    </row>
    <row r="16" spans="1:14" s="4" customFormat="1" ht="87.95" customHeight="1">
      <c r="A16" s="27"/>
      <c r="B16" s="27"/>
      <c r="C16" s="39" t="s">
        <v>47</v>
      </c>
      <c r="D16" s="29">
        <v>15436537</v>
      </c>
      <c r="E16" s="29">
        <v>10180000</v>
      </c>
      <c r="F16" s="30">
        <f t="shared" si="3"/>
        <v>-5256537</v>
      </c>
      <c r="G16" s="31">
        <f t="shared" si="0"/>
        <v>-0.3405256632365148</v>
      </c>
      <c r="H16" s="46" t="s">
        <v>48</v>
      </c>
      <c r="I16" s="71" t="s">
        <v>49</v>
      </c>
      <c r="J16" s="72"/>
      <c r="K16" s="19">
        <v>880690</v>
      </c>
      <c r="L16" s="19">
        <f>'[1]10세출예상'!E292</f>
        <v>880690</v>
      </c>
      <c r="M16" s="20">
        <f t="shared" si="2"/>
        <v>0</v>
      </c>
      <c r="N16" s="21">
        <f>SUM(M16/K16)</f>
        <v>0</v>
      </c>
    </row>
    <row r="17" spans="1:14" ht="27.75" customHeight="1">
      <c r="A17" s="55"/>
      <c r="B17" s="55"/>
      <c r="C17" s="55"/>
      <c r="D17" s="56"/>
      <c r="E17" s="56"/>
      <c r="F17" s="57"/>
      <c r="G17" s="56"/>
      <c r="H17" s="56"/>
      <c r="I17" s="56"/>
      <c r="J17" s="56"/>
      <c r="K17" s="56"/>
      <c r="L17" s="56"/>
      <c r="M17" s="56"/>
      <c r="N17" s="56"/>
    </row>
    <row r="18" spans="1:14" ht="27.75" customHeight="1">
      <c r="A18" s="55"/>
      <c r="B18" s="55"/>
      <c r="C18" s="55"/>
      <c r="D18" s="56"/>
      <c r="E18" s="56"/>
      <c r="F18" s="59"/>
      <c r="G18" s="56"/>
      <c r="H18" s="56"/>
      <c r="I18" s="56"/>
      <c r="J18" s="56"/>
      <c r="K18" s="56"/>
      <c r="L18" s="56"/>
      <c r="M18" s="56"/>
      <c r="N18" s="56"/>
    </row>
    <row r="67" spans="8:14" ht="27.75" customHeight="1">
      <c r="H67" s="60"/>
      <c r="I67" s="60"/>
      <c r="J67" s="60"/>
      <c r="K67" s="60"/>
      <c r="L67" s="60"/>
      <c r="M67" s="61"/>
      <c r="N67" s="62"/>
    </row>
  </sheetData>
  <mergeCells count="25">
    <mergeCell ref="H4:H5"/>
    <mergeCell ref="I4:I5"/>
    <mergeCell ref="J4:J5"/>
    <mergeCell ref="A1:N1"/>
    <mergeCell ref="A2:B2"/>
    <mergeCell ref="F2:G2"/>
    <mergeCell ref="M2:N2"/>
    <mergeCell ref="A3:G3"/>
    <mergeCell ref="H3:N3"/>
    <mergeCell ref="M4:N4"/>
    <mergeCell ref="A4:A5"/>
    <mergeCell ref="B4:B5"/>
    <mergeCell ref="C4:C5"/>
    <mergeCell ref="F4:G4"/>
    <mergeCell ref="A6:C6"/>
    <mergeCell ref="H6:J6"/>
    <mergeCell ref="I7:J7"/>
    <mergeCell ref="I16:J16"/>
    <mergeCell ref="I10:J10"/>
    <mergeCell ref="I11:J11"/>
    <mergeCell ref="I12:J12"/>
    <mergeCell ref="I13:J13"/>
    <mergeCell ref="I14:J14"/>
    <mergeCell ref="I15:J15"/>
    <mergeCell ref="I8:J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44" r:id="rId1"/>
  <headerFooter alignWithMargins="0">
    <oddFooter>&amp;C&amp;20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</dc:creator>
  <cp:keywords/>
  <dc:description/>
  <cp:lastModifiedBy>ch</cp:lastModifiedBy>
  <cp:lastPrinted>2014-12-05T02:15:53Z</cp:lastPrinted>
  <dcterms:created xsi:type="dcterms:W3CDTF">2014-08-09T06:21:57Z</dcterms:created>
  <dcterms:modified xsi:type="dcterms:W3CDTF">2014-12-29T01:37:14Z</dcterms:modified>
  <cp:category/>
  <cp:version/>
  <cp:contentType/>
  <cp:contentStatus/>
</cp:coreProperties>
</file>