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6500" windowHeight="10410" tabRatio="499" firstSheet="1" activeTab="3"/>
  </bookViews>
  <sheets>
    <sheet name="예산총괄" sheetId="1" r:id="rId1"/>
    <sheet name="세입세출총괄" sheetId="2" r:id="rId2"/>
    <sheet name="후원금총괄" sheetId="3" r:id="rId3"/>
    <sheet name="후원품총괄" sheetId="4" r:id="rId4"/>
  </sheets>
  <definedNames>
    <definedName name="_xlnm.Print_Area" localSheetId="1">'세입세출총괄'!#REF!</definedName>
  </definedNames>
  <calcPr fullCalcOnLoad="1"/>
</workbook>
</file>

<file path=xl/sharedStrings.xml><?xml version="1.0" encoding="utf-8"?>
<sst xmlns="http://schemas.openxmlformats.org/spreadsheetml/2006/main" count="91" uniqueCount="53">
  <si>
    <t>항   목</t>
  </si>
  <si>
    <t>계</t>
  </si>
  <si>
    <t>○ 인건비</t>
  </si>
  <si>
    <t>○ 기타수입</t>
  </si>
  <si>
    <t>○ 예비비</t>
  </si>
  <si>
    <t>석병복지재단 2014년도 세입/세출 결산서(총괄)</t>
  </si>
  <si>
    <t>[2014년  1월  1일 ~ 12월  31일]</t>
  </si>
  <si>
    <t>(단위 : 원)</t>
  </si>
  <si>
    <t>세    입</t>
  </si>
  <si>
    <t>세    출</t>
  </si>
  <si>
    <t>금  액</t>
  </si>
  <si>
    <t>○ 입소자부담금수입</t>
  </si>
  <si>
    <t>○ 사업수입</t>
  </si>
  <si>
    <t>○ 업무추진비</t>
  </si>
  <si>
    <t>○ 경상보조금수입</t>
  </si>
  <si>
    <t>○ 운영비</t>
  </si>
  <si>
    <t>○ 기타보조금수입</t>
  </si>
  <si>
    <t>○ 재산조성비</t>
  </si>
  <si>
    <t>○ 요양급여수입</t>
  </si>
  <si>
    <t>○ 사업비</t>
  </si>
  <si>
    <t>○ 법인전입금</t>
  </si>
  <si>
    <t>○ 전출금</t>
  </si>
  <si>
    <t>○ 차입금</t>
  </si>
  <si>
    <t>○ 부채상환금</t>
  </si>
  <si>
    <t>○ 잡지출</t>
  </si>
  <si>
    <t xml:space="preserve">  - 후원금 </t>
  </si>
  <si>
    <t xml:space="preserve">  - 잡수입 </t>
  </si>
  <si>
    <t>  - 전년도이월금</t>
  </si>
  <si>
    <t xml:space="preserve">   익년도 이월금</t>
  </si>
  <si>
    <t>석병복지재단 2015년도 세입/세출 예산서(총괄)</t>
  </si>
  <si>
    <t>○ 보조금수입</t>
  </si>
  <si>
    <t>○ 요양급여수입</t>
  </si>
  <si>
    <t>예</t>
  </si>
  <si>
    <t>[2014년  1월  1일 ~ 12월  31일]</t>
  </si>
  <si>
    <t>[2015년  1월  1일 ~ 12월  31일]</t>
  </si>
  <si>
    <t>사업명</t>
  </si>
  <si>
    <t>후원금(물품) 수입</t>
  </si>
  <si>
    <t>후원금(물품) 사용</t>
  </si>
  <si>
    <t>잔  액</t>
  </si>
  <si>
    <t>계</t>
  </si>
  <si>
    <t>석병복지재단 2014년도 후원금(물품)-총괄</t>
  </si>
  <si>
    <t>석병복지재단</t>
  </si>
  <si>
    <t>(단위 : 원)</t>
  </si>
  <si>
    <t>사업명</t>
  </si>
  <si>
    <t>후원금(금전) 수입</t>
  </si>
  <si>
    <t>후원금(금전) 사용</t>
  </si>
  <si>
    <t>잔   액</t>
  </si>
  <si>
    <t>지정
후원금</t>
  </si>
  <si>
    <t>비지정
후원금</t>
  </si>
  <si>
    <t>전년도
이월
후원금</t>
  </si>
  <si>
    <t>계</t>
  </si>
  <si>
    <t>석병복지재단</t>
  </si>
  <si>
    <t>석병복지재단 2014년도 후원금(금전) 수입(총괄)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</si>
</sst>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 "/>
    <numFmt numFmtId="191" formatCode="####\-##\-##"/>
  </numFmts>
  <fonts count="56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1"/>
      <name val="돋움체"/>
      <family val="3"/>
    </font>
    <font>
      <sz val="10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1"/>
      <name val="맑은 고딕"/>
      <family val="3"/>
    </font>
    <font>
      <sz val="10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b/>
      <sz val="2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mbria"/>
      <family val="3"/>
    </font>
    <font>
      <b/>
      <sz val="11"/>
      <name val="Cambria"/>
      <family val="3"/>
    </font>
    <font>
      <sz val="10"/>
      <name val="Cambria"/>
      <family val="3"/>
    </font>
    <font>
      <b/>
      <sz val="10"/>
      <color indexed="8"/>
      <name val="Cambria"/>
      <family val="3"/>
    </font>
    <font>
      <sz val="10"/>
      <color indexed="8"/>
      <name val="Cambria"/>
      <family val="3"/>
    </font>
    <font>
      <sz val="12"/>
      <name val="Cambria"/>
      <family val="3"/>
    </font>
    <font>
      <b/>
      <sz val="22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1" fontId="52" fillId="33" borderId="11" xfId="48" applyFont="1" applyFill="1" applyBorder="1" applyAlignment="1">
      <alignment horizontal="right" vertical="center"/>
    </xf>
    <xf numFmtId="41" fontId="52" fillId="33" borderId="12" xfId="48" applyFont="1" applyFill="1" applyBorder="1" applyAlignment="1">
      <alignment horizontal="right" vertical="center"/>
    </xf>
    <xf numFmtId="0" fontId="53" fillId="0" borderId="10" xfId="0" applyFont="1" applyBorder="1" applyAlignment="1">
      <alignment vertical="center" wrapText="1"/>
    </xf>
    <xf numFmtId="41" fontId="53" fillId="0" borderId="11" xfId="48" applyFont="1" applyBorder="1" applyAlignment="1">
      <alignment horizontal="right" vertical="center"/>
    </xf>
    <xf numFmtId="41" fontId="53" fillId="0" borderId="12" xfId="48" applyFont="1" applyFill="1" applyBorder="1" applyAlignment="1">
      <alignment horizontal="right" vertical="center"/>
    </xf>
    <xf numFmtId="0" fontId="53" fillId="0" borderId="13" xfId="0" applyFont="1" applyBorder="1" applyAlignment="1">
      <alignment vertical="center" wrapText="1"/>
    </xf>
    <xf numFmtId="41" fontId="53" fillId="0" borderId="14" xfId="48" applyFont="1" applyBorder="1" applyAlignment="1">
      <alignment horizontal="right" vertical="center"/>
    </xf>
    <xf numFmtId="41" fontId="53" fillId="0" borderId="12" xfId="48" applyFont="1" applyBorder="1" applyAlignment="1">
      <alignment horizontal="right" vertical="center"/>
    </xf>
    <xf numFmtId="41" fontId="53" fillId="0" borderId="15" xfId="48" applyFont="1" applyBorder="1" applyAlignment="1">
      <alignment horizontal="right" vertical="center"/>
    </xf>
    <xf numFmtId="0" fontId="53" fillId="0" borderId="16" xfId="0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41" fontId="53" fillId="0" borderId="18" xfId="48" applyFont="1" applyBorder="1" applyAlignment="1">
      <alignment horizontal="right" vertical="center"/>
    </xf>
    <xf numFmtId="0" fontId="52" fillId="33" borderId="19" xfId="0" applyFont="1" applyFill="1" applyBorder="1" applyAlignment="1">
      <alignment vertical="center" wrapText="1"/>
    </xf>
    <xf numFmtId="41" fontId="52" fillId="33" borderId="20" xfId="48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4" fillId="34" borderId="0" xfId="0" applyFont="1" applyFill="1" applyAlignment="1">
      <alignment vertical="center" wrapText="1"/>
    </xf>
    <xf numFmtId="3" fontId="53" fillId="34" borderId="13" xfId="0" applyNumberFormat="1" applyFont="1" applyFill="1" applyBorder="1" applyAlignment="1">
      <alignment vertical="center" wrapText="1"/>
    </xf>
    <xf numFmtId="41" fontId="53" fillId="0" borderId="21" xfId="48" applyFont="1" applyBorder="1" applyAlignment="1">
      <alignment horizontal="right" vertical="center"/>
    </xf>
    <xf numFmtId="41" fontId="0" fillId="0" borderId="0" xfId="0" applyNumberFormat="1" applyAlignment="1">
      <alignment/>
    </xf>
    <xf numFmtId="0" fontId="52" fillId="34" borderId="19" xfId="0" applyFont="1" applyFill="1" applyBorder="1" applyAlignment="1">
      <alignment vertical="center" wrapText="1"/>
    </xf>
    <xf numFmtId="41" fontId="52" fillId="34" borderId="20" xfId="48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1" fontId="7" fillId="0" borderId="25" xfId="48" applyFont="1" applyFill="1" applyBorder="1" applyAlignment="1">
      <alignment horizontal="center" vertical="center"/>
    </xf>
    <xf numFmtId="41" fontId="7" fillId="0" borderId="24" xfId="48" applyFont="1" applyFill="1" applyBorder="1" applyAlignment="1">
      <alignment horizontal="center" vertical="center"/>
    </xf>
    <xf numFmtId="41" fontId="7" fillId="0" borderId="23" xfId="48" applyFont="1" applyFill="1" applyBorder="1" applyAlignment="1">
      <alignment horizontal="center" vertical="center"/>
    </xf>
    <xf numFmtId="41" fontId="7" fillId="0" borderId="22" xfId="48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41" fontId="5" fillId="0" borderId="16" xfId="48" applyFont="1" applyFill="1" applyBorder="1" applyAlignment="1">
      <alignment horizontal="center" vertical="center"/>
    </xf>
    <xf numFmtId="41" fontId="5" fillId="0" borderId="30" xfId="48" applyFont="1" applyFill="1" applyBorder="1" applyAlignment="1">
      <alignment horizontal="center" vertical="center"/>
    </xf>
    <xf numFmtId="41" fontId="7" fillId="0" borderId="15" xfId="48" applyFont="1" applyFill="1" applyBorder="1" applyAlignment="1">
      <alignment horizontal="center" vertical="center"/>
    </xf>
    <xf numFmtId="41" fontId="5" fillId="0" borderId="31" xfId="48" applyFont="1" applyFill="1" applyBorder="1" applyAlignment="1">
      <alignment horizontal="center" vertical="center"/>
    </xf>
    <xf numFmtId="41" fontId="7" fillId="0" borderId="32" xfId="48" applyFont="1" applyFill="1" applyBorder="1" applyAlignment="1">
      <alignment horizontal="center" vertical="center"/>
    </xf>
    <xf numFmtId="41" fontId="7" fillId="0" borderId="16" xfId="48" applyFont="1" applyFill="1" applyBorder="1" applyAlignment="1">
      <alignment horizontal="center" vertical="center"/>
    </xf>
    <xf numFmtId="41" fontId="7" fillId="0" borderId="30" xfId="48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41" fontId="7" fillId="0" borderId="33" xfId="48" applyFont="1" applyFill="1" applyBorder="1" applyAlignment="1">
      <alignment horizontal="center" vertical="center"/>
    </xf>
    <xf numFmtId="41" fontId="7" fillId="0" borderId="34" xfId="48" applyFont="1" applyFill="1" applyBorder="1" applyAlignment="1">
      <alignment horizontal="center" vertical="center"/>
    </xf>
    <xf numFmtId="41" fontId="7" fillId="0" borderId="35" xfId="48" applyFont="1" applyFill="1" applyBorder="1" applyAlignment="1">
      <alignment horizontal="center" vertical="center"/>
    </xf>
    <xf numFmtId="41" fontId="7" fillId="0" borderId="36" xfId="48" applyFont="1" applyFill="1" applyBorder="1" applyAlignment="1">
      <alignment horizontal="center" vertical="center"/>
    </xf>
    <xf numFmtId="0" fontId="52" fillId="0" borderId="37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34" borderId="0" xfId="0" applyFont="1" applyFill="1" applyAlignment="1">
      <alignment horizontal="center" vertical="center" wrapText="1"/>
    </xf>
    <xf numFmtId="0" fontId="51" fillId="0" borderId="40" xfId="0" applyFont="1" applyBorder="1" applyAlignment="1">
      <alignment horizontal="right" vertical="center"/>
    </xf>
    <xf numFmtId="0" fontId="51" fillId="0" borderId="40" xfId="0" applyNumberFormat="1" applyFont="1" applyBorder="1" applyAlignment="1">
      <alignment horizontal="left" vertical="center"/>
    </xf>
    <xf numFmtId="0" fontId="55" fillId="34" borderId="0" xfId="0" applyFont="1" applyFill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15" sqref="I15"/>
    </sheetView>
  </sheetViews>
  <sheetFormatPr defaultColWidth="8.88671875" defaultRowHeight="13.5"/>
  <cols>
    <col min="1" max="4" width="22.21484375" style="0" customWidth="1"/>
  </cols>
  <sheetData>
    <row r="1" spans="1:4" ht="33.75" customHeight="1">
      <c r="A1" s="67" t="s">
        <v>29</v>
      </c>
      <c r="B1" s="67"/>
      <c r="C1" s="67"/>
      <c r="D1" s="67"/>
    </row>
    <row r="2" spans="1:4" s="2" customFormat="1" ht="24.75" customHeight="1">
      <c r="A2" s="67"/>
      <c r="B2" s="67"/>
      <c r="C2" s="67"/>
      <c r="D2" s="67"/>
    </row>
    <row r="3" spans="1:5" s="3" customFormat="1" ht="24.75" customHeight="1">
      <c r="A3" s="67"/>
      <c r="B3" s="67"/>
      <c r="C3" s="67"/>
      <c r="D3" s="67"/>
      <c r="E3" s="2"/>
    </row>
    <row r="4" spans="1:11" s="25" customFormat="1" ht="18.75" customHeight="1">
      <c r="A4" s="68" t="s">
        <v>34</v>
      </c>
      <c r="B4" s="68"/>
      <c r="C4" s="68"/>
      <c r="D4" s="68"/>
      <c r="E4" s="26"/>
      <c r="F4" s="26"/>
      <c r="G4" s="26"/>
      <c r="H4" s="26"/>
      <c r="I4" s="26"/>
      <c r="J4" s="26"/>
      <c r="K4" s="26"/>
    </row>
    <row r="5" spans="1:4" s="3" customFormat="1" ht="24.75" customHeight="1" thickBot="1">
      <c r="A5" s="69" t="s">
        <v>7</v>
      </c>
      <c r="B5" s="69"/>
      <c r="C5" s="69"/>
      <c r="D5" s="69"/>
    </row>
    <row r="6" spans="1:4" s="2" customFormat="1" ht="24.75" customHeight="1">
      <c r="A6" s="64" t="s">
        <v>8</v>
      </c>
      <c r="B6" s="65"/>
      <c r="C6" s="64" t="s">
        <v>9</v>
      </c>
      <c r="D6" s="66"/>
    </row>
    <row r="7" spans="1:4" s="2" customFormat="1" ht="24.75" customHeight="1">
      <c r="A7" s="7" t="s">
        <v>0</v>
      </c>
      <c r="B7" s="8" t="s">
        <v>10</v>
      </c>
      <c r="C7" s="7" t="s">
        <v>0</v>
      </c>
      <c r="D7" s="9" t="s">
        <v>10</v>
      </c>
    </row>
    <row r="8" spans="1:4" s="2" customFormat="1" ht="24.75" customHeight="1">
      <c r="A8" s="10" t="s">
        <v>1</v>
      </c>
      <c r="B8" s="11">
        <f>SUM(B9:B18)-J167</f>
        <v>640000000</v>
      </c>
      <c r="C8" s="10" t="s">
        <v>1</v>
      </c>
      <c r="D8" s="12">
        <v>640000000</v>
      </c>
    </row>
    <row r="9" spans="1:4" s="2" customFormat="1" ht="24.75" customHeight="1">
      <c r="A9" s="13" t="s">
        <v>11</v>
      </c>
      <c r="B9" s="14">
        <v>70000000</v>
      </c>
      <c r="C9" s="13" t="s">
        <v>2</v>
      </c>
      <c r="D9" s="15">
        <v>430000000</v>
      </c>
    </row>
    <row r="10" spans="1:4" s="2" customFormat="1" ht="24.75" customHeight="1">
      <c r="A10" s="13" t="s">
        <v>12</v>
      </c>
      <c r="B10" s="14">
        <v>6300000</v>
      </c>
      <c r="C10" s="16" t="s">
        <v>13</v>
      </c>
      <c r="D10" s="15">
        <v>20000000</v>
      </c>
    </row>
    <row r="11" spans="1:4" s="2" customFormat="1" ht="24.75" customHeight="1">
      <c r="A11" s="13" t="s">
        <v>30</v>
      </c>
      <c r="B11" s="17">
        <v>41000000</v>
      </c>
      <c r="C11" s="16" t="s">
        <v>15</v>
      </c>
      <c r="D11" s="15">
        <v>68000000</v>
      </c>
    </row>
    <row r="12" spans="1:9" s="2" customFormat="1" ht="24.75" customHeight="1">
      <c r="A12" s="13" t="s">
        <v>31</v>
      </c>
      <c r="B12" s="18">
        <v>472000000</v>
      </c>
      <c r="C12" s="16" t="s">
        <v>17</v>
      </c>
      <c r="D12" s="15">
        <v>20000000</v>
      </c>
      <c r="I12" s="2" t="s">
        <v>32</v>
      </c>
    </row>
    <row r="13" spans="1:4" s="2" customFormat="1" ht="24.75" customHeight="1">
      <c r="A13" s="16" t="s">
        <v>20</v>
      </c>
      <c r="B13" s="18">
        <v>20000000</v>
      </c>
      <c r="C13" s="16" t="s">
        <v>19</v>
      </c>
      <c r="D13" s="15">
        <v>65000000</v>
      </c>
    </row>
    <row r="14" spans="1:4" s="2" customFormat="1" ht="24.75" customHeight="1">
      <c r="A14" s="16" t="s">
        <v>22</v>
      </c>
      <c r="B14" s="18">
        <v>0</v>
      </c>
      <c r="C14" s="16" t="s">
        <v>21</v>
      </c>
      <c r="D14" s="15">
        <v>0</v>
      </c>
    </row>
    <row r="15" spans="1:4" ht="24.75" customHeight="1">
      <c r="A15" s="16" t="s">
        <v>3</v>
      </c>
      <c r="B15" s="28"/>
      <c r="C15" s="16" t="s">
        <v>23</v>
      </c>
      <c r="D15" s="15">
        <v>31000000</v>
      </c>
    </row>
    <row r="16" spans="1:4" ht="24.75" customHeight="1">
      <c r="A16" s="20" t="s">
        <v>25</v>
      </c>
      <c r="B16" s="19">
        <v>12000000</v>
      </c>
      <c r="C16" s="16" t="s">
        <v>24</v>
      </c>
      <c r="D16" s="15">
        <v>1000000</v>
      </c>
    </row>
    <row r="17" spans="1:4" ht="24.75" customHeight="1">
      <c r="A17" s="20" t="s">
        <v>26</v>
      </c>
      <c r="B17" s="19">
        <v>16700000</v>
      </c>
      <c r="C17" s="16" t="s">
        <v>4</v>
      </c>
      <c r="D17" s="15">
        <v>5000000</v>
      </c>
    </row>
    <row r="18" spans="1:4" ht="24.75" customHeight="1" thickBot="1">
      <c r="A18" s="21" t="s">
        <v>27</v>
      </c>
      <c r="B18" s="22">
        <v>2000000</v>
      </c>
      <c r="C18" s="30"/>
      <c r="D18" s="31"/>
    </row>
    <row r="19" ht="27.75" customHeight="1">
      <c r="B19" s="29"/>
    </row>
  </sheetData>
  <sheetProtection/>
  <mergeCells count="5">
    <mergeCell ref="A6:B6"/>
    <mergeCell ref="C6:D6"/>
    <mergeCell ref="A1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I12" sqref="I12"/>
    </sheetView>
  </sheetViews>
  <sheetFormatPr defaultColWidth="8.88671875" defaultRowHeight="13.5"/>
  <cols>
    <col min="1" max="1" width="22.99609375" style="1" customWidth="1"/>
    <col min="2" max="2" width="22.21484375" style="1" customWidth="1"/>
    <col min="3" max="3" width="22.3359375" style="1" customWidth="1"/>
    <col min="4" max="4" width="23.10546875" style="1" customWidth="1"/>
    <col min="5" max="6" width="9.3359375" style="1" bestFit="1" customWidth="1"/>
    <col min="7" max="16384" width="8.88671875" style="1" customWidth="1"/>
  </cols>
  <sheetData>
    <row r="1" spans="1:8" s="2" customFormat="1" ht="75" customHeight="1">
      <c r="A1" s="67" t="s">
        <v>5</v>
      </c>
      <c r="B1" s="67"/>
      <c r="C1" s="67"/>
      <c r="D1" s="67"/>
      <c r="E1" s="4"/>
      <c r="F1" s="4"/>
      <c r="G1" s="4"/>
      <c r="H1" s="4"/>
    </row>
    <row r="2" s="2" customFormat="1" ht="6.75" customHeight="1"/>
    <row r="3" spans="1:11" s="25" customFormat="1" ht="18.75" customHeight="1">
      <c r="A3" s="68" t="s">
        <v>33</v>
      </c>
      <c r="B3" s="68"/>
      <c r="C3" s="68"/>
      <c r="D3" s="68"/>
      <c r="E3" s="26"/>
      <c r="F3" s="26"/>
      <c r="G3" s="26"/>
      <c r="H3" s="26"/>
      <c r="I3" s="26"/>
      <c r="J3" s="26"/>
      <c r="K3" s="26"/>
    </row>
    <row r="4" spans="1:4" s="2" customFormat="1" ht="24.75" customHeight="1" thickBot="1">
      <c r="A4" s="70"/>
      <c r="B4" s="70"/>
      <c r="C4" s="5"/>
      <c r="D4" s="6" t="s">
        <v>7</v>
      </c>
    </row>
    <row r="5" spans="1:4" s="2" customFormat="1" ht="24.75" customHeight="1">
      <c r="A5" s="64" t="s">
        <v>8</v>
      </c>
      <c r="B5" s="65"/>
      <c r="C5" s="64" t="s">
        <v>9</v>
      </c>
      <c r="D5" s="66"/>
    </row>
    <row r="6" spans="1:5" s="3" customFormat="1" ht="24.75" customHeight="1">
      <c r="A6" s="7" t="s">
        <v>0</v>
      </c>
      <c r="B6" s="8" t="s">
        <v>10</v>
      </c>
      <c r="C6" s="7" t="s">
        <v>0</v>
      </c>
      <c r="D6" s="9" t="s">
        <v>10</v>
      </c>
      <c r="E6" s="2"/>
    </row>
    <row r="7" spans="1:4" s="3" customFormat="1" ht="24.75" customHeight="1">
      <c r="A7" s="10" t="s">
        <v>1</v>
      </c>
      <c r="B7" s="11">
        <f>SUM(B8:B18)-J171</f>
        <v>646604436</v>
      </c>
      <c r="C7" s="10" t="s">
        <v>1</v>
      </c>
      <c r="D7" s="12">
        <f>SUM(D8:D18)-1</f>
        <v>646604436</v>
      </c>
    </row>
    <row r="8" spans="1:5" s="2" customFormat="1" ht="24.75" customHeight="1">
      <c r="A8" s="13" t="s">
        <v>11</v>
      </c>
      <c r="B8" s="14">
        <v>56833280</v>
      </c>
      <c r="C8" s="13" t="s">
        <v>2</v>
      </c>
      <c r="D8" s="15">
        <v>423687963</v>
      </c>
      <c r="E8" s="3"/>
    </row>
    <row r="9" spans="1:4" s="2" customFormat="1" ht="24.75" customHeight="1">
      <c r="A9" s="13" t="s">
        <v>12</v>
      </c>
      <c r="B9" s="14">
        <v>5400000</v>
      </c>
      <c r="C9" s="16" t="s">
        <v>13</v>
      </c>
      <c r="D9" s="15">
        <v>15108161</v>
      </c>
    </row>
    <row r="10" spans="1:4" s="2" customFormat="1" ht="24.75" customHeight="1">
      <c r="A10" s="13" t="s">
        <v>14</v>
      </c>
      <c r="B10" s="14">
        <v>50719220</v>
      </c>
      <c r="C10" s="16" t="s">
        <v>15</v>
      </c>
      <c r="D10" s="15">
        <v>66937510</v>
      </c>
    </row>
    <row r="11" spans="1:4" s="2" customFormat="1" ht="24.75" customHeight="1">
      <c r="A11" s="13" t="s">
        <v>16</v>
      </c>
      <c r="B11" s="17">
        <v>0</v>
      </c>
      <c r="C11" s="16" t="s">
        <v>17</v>
      </c>
      <c r="D11" s="15">
        <v>36297560</v>
      </c>
    </row>
    <row r="12" spans="1:4" s="2" customFormat="1" ht="24.75" customHeight="1">
      <c r="A12" s="16" t="s">
        <v>18</v>
      </c>
      <c r="B12" s="18">
        <v>488578286</v>
      </c>
      <c r="C12" s="16" t="s">
        <v>19</v>
      </c>
      <c r="D12" s="15">
        <v>60602957</v>
      </c>
    </row>
    <row r="13" spans="1:4" s="2" customFormat="1" ht="24.75" customHeight="1">
      <c r="A13" s="16" t="s">
        <v>20</v>
      </c>
      <c r="B13" s="18">
        <v>7558700</v>
      </c>
      <c r="C13" s="16" t="s">
        <v>21</v>
      </c>
      <c r="D13" s="15">
        <v>8600000</v>
      </c>
    </row>
    <row r="14" spans="1:4" s="2" customFormat="1" ht="24.75" customHeight="1">
      <c r="A14" s="16" t="s">
        <v>22</v>
      </c>
      <c r="B14" s="18">
        <v>9500000</v>
      </c>
      <c r="C14" s="16" t="s">
        <v>23</v>
      </c>
      <c r="D14" s="15">
        <v>18642571</v>
      </c>
    </row>
    <row r="15" spans="1:4" s="2" customFormat="1" ht="24.75" customHeight="1">
      <c r="A15" s="16" t="s">
        <v>3</v>
      </c>
      <c r="B15" s="19"/>
      <c r="C15" s="16" t="s">
        <v>24</v>
      </c>
      <c r="D15" s="15">
        <v>1031900</v>
      </c>
    </row>
    <row r="16" spans="1:4" s="2" customFormat="1" ht="24.75" customHeight="1">
      <c r="A16" s="20" t="s">
        <v>25</v>
      </c>
      <c r="B16" s="19">
        <v>13260350</v>
      </c>
      <c r="C16" s="16" t="s">
        <v>4</v>
      </c>
      <c r="D16" s="15">
        <v>2234000</v>
      </c>
    </row>
    <row r="17" spans="1:4" s="2" customFormat="1" ht="24.75" customHeight="1">
      <c r="A17" s="20" t="s">
        <v>26</v>
      </c>
      <c r="B17" s="19">
        <v>14754600</v>
      </c>
      <c r="C17" s="27"/>
      <c r="D17" s="15"/>
    </row>
    <row r="18" spans="1:4" s="2" customFormat="1" ht="24.75" customHeight="1" thickBot="1">
      <c r="A18" s="21" t="s">
        <v>27</v>
      </c>
      <c r="B18" s="22">
        <v>0</v>
      </c>
      <c r="C18" s="23" t="s">
        <v>28</v>
      </c>
      <c r="D18" s="24">
        <v>13461815</v>
      </c>
    </row>
  </sheetData>
  <sheetProtection/>
  <mergeCells count="5">
    <mergeCell ref="A3:D3"/>
    <mergeCell ref="A4:B4"/>
    <mergeCell ref="A5:B5"/>
    <mergeCell ref="C5:D5"/>
    <mergeCell ref="A1:D1"/>
  </mergeCells>
  <printOptions/>
  <pageMargins left="1.63" right="0.75" top="0.81" bottom="0.29" header="0.5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O7" sqref="O7"/>
    </sheetView>
  </sheetViews>
  <sheetFormatPr defaultColWidth="8.88671875" defaultRowHeight="13.5"/>
  <cols>
    <col min="1" max="1" width="11.4453125" style="0" customWidth="1"/>
    <col min="2" max="11" width="10.3359375" style="0" customWidth="1"/>
  </cols>
  <sheetData>
    <row r="1" spans="1:11" s="32" customFormat="1" ht="78.75" customHeight="1">
      <c r="A1" s="71" t="s">
        <v>52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25" customFormat="1" ht="48.75" customHeight="1">
      <c r="A2" s="68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s="32" customFormat="1" ht="36.75" customHeight="1" thickBot="1">
      <c r="A3" s="33"/>
      <c r="B3" s="33"/>
      <c r="C3" s="33"/>
      <c r="D3" s="33"/>
      <c r="E3" s="33"/>
      <c r="F3" s="33"/>
      <c r="G3" s="33"/>
      <c r="H3" s="33"/>
      <c r="I3" s="44"/>
      <c r="J3" s="44"/>
      <c r="K3" s="34" t="s">
        <v>42</v>
      </c>
    </row>
    <row r="4" spans="1:11" s="37" customFormat="1" ht="35.25" customHeight="1">
      <c r="A4" s="72" t="s">
        <v>43</v>
      </c>
      <c r="B4" s="74" t="s">
        <v>44</v>
      </c>
      <c r="C4" s="75"/>
      <c r="D4" s="75"/>
      <c r="E4" s="76"/>
      <c r="F4" s="77" t="s">
        <v>45</v>
      </c>
      <c r="G4" s="75"/>
      <c r="H4" s="78"/>
      <c r="I4" s="74" t="s">
        <v>46</v>
      </c>
      <c r="J4" s="75"/>
      <c r="K4" s="76"/>
    </row>
    <row r="5" spans="1:11" s="37" customFormat="1" ht="55.5" customHeight="1" thickBot="1">
      <c r="A5" s="73"/>
      <c r="B5" s="45" t="s">
        <v>47</v>
      </c>
      <c r="C5" s="46" t="s">
        <v>48</v>
      </c>
      <c r="D5" s="46" t="s">
        <v>49</v>
      </c>
      <c r="E5" s="47" t="s">
        <v>50</v>
      </c>
      <c r="F5" s="48" t="s">
        <v>47</v>
      </c>
      <c r="G5" s="46" t="s">
        <v>48</v>
      </c>
      <c r="H5" s="49" t="s">
        <v>50</v>
      </c>
      <c r="I5" s="45" t="s">
        <v>47</v>
      </c>
      <c r="J5" s="46" t="s">
        <v>48</v>
      </c>
      <c r="K5" s="50" t="s">
        <v>50</v>
      </c>
    </row>
    <row r="6" spans="1:11" s="32" customFormat="1" ht="82.5" customHeight="1" thickBot="1">
      <c r="A6" s="51" t="s">
        <v>51</v>
      </c>
      <c r="B6" s="52">
        <v>9520000</v>
      </c>
      <c r="C6" s="53">
        <v>3740350</v>
      </c>
      <c r="D6" s="53">
        <v>0</v>
      </c>
      <c r="E6" s="54">
        <f>SUM(B6:D6)</f>
        <v>13260350</v>
      </c>
      <c r="F6" s="55">
        <v>9520000</v>
      </c>
      <c r="G6" s="53">
        <v>3740350</v>
      </c>
      <c r="H6" s="56">
        <f>SUM(F6:G6)</f>
        <v>13260350</v>
      </c>
      <c r="I6" s="57">
        <v>0</v>
      </c>
      <c r="J6" s="58">
        <f>E6-H6</f>
        <v>0</v>
      </c>
      <c r="K6" s="54">
        <f>J6</f>
        <v>0</v>
      </c>
    </row>
    <row r="7" spans="1:11" s="43" customFormat="1" ht="52.5" customHeight="1" thickBot="1">
      <c r="A7" s="59" t="s">
        <v>50</v>
      </c>
      <c r="B7" s="60">
        <f aca="true" t="shared" si="0" ref="B7:H7">B6</f>
        <v>9520000</v>
      </c>
      <c r="C7" s="61">
        <f t="shared" si="0"/>
        <v>3740350</v>
      </c>
      <c r="D7" s="61">
        <f t="shared" si="0"/>
        <v>0</v>
      </c>
      <c r="E7" s="62">
        <f t="shared" si="0"/>
        <v>13260350</v>
      </c>
      <c r="F7" s="60">
        <f t="shared" si="0"/>
        <v>9520000</v>
      </c>
      <c r="G7" s="61">
        <f t="shared" si="0"/>
        <v>3740350</v>
      </c>
      <c r="H7" s="63">
        <f t="shared" si="0"/>
        <v>13260350</v>
      </c>
      <c r="I7" s="60">
        <v>0</v>
      </c>
      <c r="J7" s="61">
        <f>J6</f>
        <v>0</v>
      </c>
      <c r="K7" s="41">
        <f>J6</f>
        <v>0</v>
      </c>
    </row>
  </sheetData>
  <sheetProtection/>
  <mergeCells count="6">
    <mergeCell ref="A1:K1"/>
    <mergeCell ref="A2:K2"/>
    <mergeCell ref="A4:A5"/>
    <mergeCell ref="B4:E4"/>
    <mergeCell ref="F4:H4"/>
    <mergeCell ref="I4:K4"/>
  </mergeCells>
  <printOptions/>
  <pageMargins left="0.6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I6" sqref="I6"/>
    </sheetView>
  </sheetViews>
  <sheetFormatPr defaultColWidth="8.88671875" defaultRowHeight="13.5"/>
  <cols>
    <col min="1" max="3" width="26.21484375" style="0" customWidth="1"/>
    <col min="4" max="4" width="24.6640625" style="0" customWidth="1"/>
  </cols>
  <sheetData>
    <row r="1" spans="1:4" s="32" customFormat="1" ht="78.75" customHeight="1">
      <c r="A1" s="71" t="s">
        <v>40</v>
      </c>
      <c r="B1" s="71"/>
      <c r="C1" s="71"/>
      <c r="D1" s="71"/>
    </row>
    <row r="2" spans="1:4" s="25" customFormat="1" ht="48.75" customHeight="1">
      <c r="A2" s="68" t="s">
        <v>6</v>
      </c>
      <c r="B2" s="68"/>
      <c r="C2" s="68"/>
      <c r="D2" s="68"/>
    </row>
    <row r="3" spans="1:4" s="32" customFormat="1" ht="36.75" customHeight="1" thickBot="1">
      <c r="A3" s="33"/>
      <c r="B3" s="33"/>
      <c r="C3" s="33"/>
      <c r="D3" s="34" t="s">
        <v>7</v>
      </c>
    </row>
    <row r="4" spans="1:4" s="37" customFormat="1" ht="48" customHeight="1" thickBot="1">
      <c r="A4" s="35" t="s">
        <v>35</v>
      </c>
      <c r="B4" s="36" t="s">
        <v>36</v>
      </c>
      <c r="C4" s="35" t="s">
        <v>37</v>
      </c>
      <c r="D4" s="36" t="s">
        <v>38</v>
      </c>
    </row>
    <row r="5" spans="1:4" s="32" customFormat="1" ht="82.5" customHeight="1" thickBot="1">
      <c r="A5" s="38" t="s">
        <v>41</v>
      </c>
      <c r="B5" s="39">
        <v>25400000</v>
      </c>
      <c r="C5" s="40">
        <v>25400000</v>
      </c>
      <c r="D5" s="39">
        <v>0</v>
      </c>
    </row>
    <row r="6" spans="1:4" s="43" customFormat="1" ht="52.5" customHeight="1" thickBot="1">
      <c r="A6" s="35" t="s">
        <v>39</v>
      </c>
      <c r="B6" s="41">
        <f>B5</f>
        <v>25400000</v>
      </c>
      <c r="C6" s="42">
        <f>C5</f>
        <v>25400000</v>
      </c>
      <c r="D6" s="41">
        <v>0</v>
      </c>
    </row>
  </sheetData>
  <sheetProtection/>
  <mergeCells count="2">
    <mergeCell ref="A1:D1"/>
    <mergeCell ref="A2:D2"/>
  </mergeCells>
  <printOptions/>
  <pageMargins left="1.18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</cp:lastModifiedBy>
  <cp:lastPrinted>2015-03-26T04:11:35Z</cp:lastPrinted>
  <dcterms:created xsi:type="dcterms:W3CDTF">2004-07-07T03:56:44Z</dcterms:created>
  <dcterms:modified xsi:type="dcterms:W3CDTF">2015-03-26T05:10:57Z</dcterms:modified>
  <cp:category/>
  <cp:version/>
  <cp:contentType/>
  <cp:contentStatus/>
</cp:coreProperties>
</file>