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5" windowWidth="18255" windowHeight="1069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comments1.xml><?xml version="1.0" encoding="utf-8"?>
<comments xmlns="http://schemas.openxmlformats.org/spreadsheetml/2006/main">
  <authors>
    <author>user</author>
  </authors>
  <commentLis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<sst xmlns="http://schemas.openxmlformats.org/spreadsheetml/2006/main" count="25" uniqueCount="24">
  <si>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민들레공동체</t>
  </si>
  <si>
    <t>단위:원</t>
  </si>
  <si>
    <t>구 분</t>
  </si>
  <si>
    <t>항    목</t>
  </si>
  <si>
    <t>2014년 
2차추경예산액(A)</t>
  </si>
  <si>
    <t>2014년 결산액(B)</t>
  </si>
  <si>
    <t>증  감(B-A)</t>
  </si>
  <si>
    <t>비율%</t>
  </si>
  <si>
    <t>세 입</t>
  </si>
  <si>
    <t>계</t>
  </si>
  <si>
    <t>입소자부담금수입</t>
  </si>
  <si>
    <t>보조금수입</t>
  </si>
  <si>
    <t>후원금</t>
  </si>
  <si>
    <t>전  입  금</t>
  </si>
  <si>
    <t>이월금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</si>
  <si>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</si>
  <si>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</si>
  <si>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</si>
  <si>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</si>
  <si>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</si>
  <si>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</si>
  <si>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</si>
  <si>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차년도이월금</t>
  </si>
  <si>
    <t>2014년도 세입세출결산총괄고시,공고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</si>
</sst>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[&lt;0]&quot;△  &quot;#,###;#,###"/>
    <numFmt numFmtId="177" formatCode="0.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b/>
      <sz val="13"/>
      <name val="돋움"/>
      <family val="3"/>
    </font>
    <font>
      <b/>
      <u val="single"/>
      <sz val="18"/>
      <name val="돋움체"/>
      <family val="3"/>
    </font>
    <font>
      <sz val="8"/>
      <name val="돋움"/>
      <family val="3"/>
    </font>
    <font>
      <b/>
      <u val="single"/>
      <sz val="22"/>
      <name val="바탕"/>
      <family val="1"/>
    </font>
    <font>
      <sz val="11"/>
      <name val="굴림체"/>
      <family val="3"/>
    </font>
    <font>
      <sz val="13"/>
      <name val="돋움체"/>
      <family val="3"/>
    </font>
    <font>
      <sz val="9"/>
      <name val="돋움체"/>
      <family val="3"/>
    </font>
    <font>
      <sz val="10"/>
      <name val="굴림체"/>
      <family val="3"/>
    </font>
    <font>
      <b/>
      <sz val="10"/>
      <name val="굴림체"/>
      <family val="3"/>
    </font>
    <font>
      <sz val="10"/>
      <color theme="1"/>
      <name val="굴림체"/>
      <family val="3"/>
    </font>
    <font>
      <b/>
      <sz val="10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20">
      <alignment/>
      <protection/>
    </xf>
    <xf numFmtId="41" fontId="2" fillId="0" borderId="0" xfId="21"/>
    <xf numFmtId="0" fontId="4" fillId="0" borderId="0" xfId="20" applyFont="1">
      <alignment/>
      <protection/>
    </xf>
    <xf numFmtId="0" fontId="5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0" fontId="8" fillId="0" borderId="1" xfId="20" applyFont="1" applyBorder="1" applyAlignment="1">
      <alignment vertical="center"/>
      <protection/>
    </xf>
    <xf numFmtId="41" fontId="9" fillId="0" borderId="0" xfId="21" applyFont="1"/>
    <xf numFmtId="0" fontId="10" fillId="0" borderId="1" xfId="20" applyFont="1" applyBorder="1" applyAlignment="1">
      <alignment horizontal="right" indent="1"/>
      <protection/>
    </xf>
    <xf numFmtId="0" fontId="11" fillId="2" borderId="2" xfId="20" applyFont="1" applyFill="1" applyBorder="1" applyAlignment="1">
      <alignment horizontal="center" vertical="center"/>
      <protection/>
    </xf>
    <xf numFmtId="0" fontId="11" fillId="3" borderId="2" xfId="20" applyFont="1" applyFill="1" applyBorder="1" applyAlignment="1">
      <alignment horizontal="center" vertical="center"/>
      <protection/>
    </xf>
    <xf numFmtId="41" fontId="11" fillId="3" borderId="2" xfId="21" applyFont="1" applyFill="1" applyBorder="1" applyAlignment="1">
      <alignment horizontal="center" vertical="center" wrapText="1"/>
    </xf>
    <xf numFmtId="41" fontId="11" fillId="3" borderId="2" xfId="21" applyFont="1" applyFill="1" applyBorder="1" applyAlignment="1">
      <alignment horizontal="center" vertical="center"/>
    </xf>
    <xf numFmtId="0" fontId="2" fillId="2" borderId="2" xfId="20" applyFont="1" applyFill="1" applyBorder="1" applyAlignment="1">
      <alignment horizontal="center" vertical="center"/>
      <protection/>
    </xf>
    <xf numFmtId="0" fontId="12" fillId="2" borderId="3" xfId="20" applyFont="1" applyFill="1" applyBorder="1" applyAlignment="1">
      <alignment horizontal="center" vertical="center"/>
      <protection/>
    </xf>
    <xf numFmtId="0" fontId="11" fillId="4" borderId="4" xfId="20" applyFont="1" applyFill="1" applyBorder="1" applyAlignment="1">
      <alignment horizontal="center" vertical="center"/>
      <protection/>
    </xf>
    <xf numFmtId="41" fontId="11" fillId="4" borderId="5" xfId="21" applyNumberFormat="1" applyFont="1" applyFill="1" applyBorder="1" applyAlignment="1">
      <alignment horizontal="right" vertical="center" indent="1"/>
    </xf>
    <xf numFmtId="176" fontId="11" fillId="4" borderId="2" xfId="21" applyNumberFormat="1" applyFont="1" applyFill="1" applyBorder="1" applyAlignment="1">
      <alignment horizontal="right" vertical="center" indent="1"/>
    </xf>
    <xf numFmtId="176" fontId="2" fillId="0" borderId="2" xfId="20" applyNumberFormat="1" applyBorder="1" applyAlignment="1">
      <alignment vertical="center"/>
      <protection/>
    </xf>
    <xf numFmtId="0" fontId="11" fillId="4" borderId="3" xfId="20" applyFont="1" applyFill="1" applyBorder="1" applyAlignment="1">
      <alignment horizontal="center" vertical="center"/>
      <protection/>
    </xf>
    <xf numFmtId="41" fontId="11" fillId="4" borderId="6" xfId="21" applyNumberFormat="1" applyFont="1" applyFill="1" applyBorder="1" applyAlignment="1">
      <alignment horizontal="right" vertical="center" indent="1"/>
    </xf>
    <xf numFmtId="177" fontId="2" fillId="0" borderId="2" xfId="20" applyNumberFormat="1" applyBorder="1" applyAlignment="1">
      <alignment vertical="center"/>
      <protection/>
    </xf>
    <xf numFmtId="0" fontId="12" fillId="2" borderId="7" xfId="20" applyFont="1" applyFill="1" applyBorder="1" applyAlignment="1">
      <alignment horizontal="center" vertical="center"/>
      <protection/>
    </xf>
    <xf numFmtId="0" fontId="11" fillId="0" borderId="7" xfId="20" applyFont="1" applyBorder="1" applyAlignment="1">
      <alignment horizontal="distributed" vertical="center" indent="1"/>
      <protection/>
    </xf>
    <xf numFmtId="41" fontId="11" fillId="0" borderId="8" xfId="21" applyNumberFormat="1" applyFont="1" applyBorder="1" applyAlignment="1">
      <alignment horizontal="right" vertical="center" indent="1"/>
    </xf>
    <xf numFmtId="41" fontId="11" fillId="0" borderId="8" xfId="21" applyNumberFormat="1" applyFont="1" applyBorder="1" applyAlignment="1">
      <alignment horizontal="right" vertical="center"/>
    </xf>
    <xf numFmtId="41" fontId="13" fillId="0" borderId="8" xfId="21" applyNumberFormat="1" applyFont="1" applyBorder="1" applyAlignment="1">
      <alignment horizontal="right" vertical="center"/>
    </xf>
    <xf numFmtId="0" fontId="12" fillId="2" borderId="9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distributed" vertical="center" indent="1"/>
      <protection/>
    </xf>
    <xf numFmtId="41" fontId="11" fillId="0" borderId="10" xfId="21" applyNumberFormat="1" applyFont="1" applyBorder="1" applyAlignment="1">
      <alignment horizontal="right" vertical="center"/>
    </xf>
    <xf numFmtId="41" fontId="13" fillId="0" borderId="10" xfId="21" applyNumberFormat="1" applyFont="1" applyBorder="1" applyAlignment="1">
      <alignment horizontal="right" vertical="center"/>
    </xf>
    <xf numFmtId="0" fontId="12" fillId="2" borderId="11" xfId="20" applyFont="1" applyFill="1" applyBorder="1" applyAlignment="1">
      <alignment horizontal="center" vertical="center"/>
      <protection/>
    </xf>
    <xf numFmtId="0" fontId="11" fillId="0" borderId="11" xfId="20" applyFont="1" applyBorder="1" applyAlignment="1">
      <alignment horizontal="distributed" vertical="center" indent="1"/>
      <protection/>
    </xf>
    <xf numFmtId="41" fontId="11" fillId="0" borderId="12" xfId="21" applyNumberFormat="1" applyFont="1" applyBorder="1" applyAlignment="1">
      <alignment horizontal="right" vertical="center" indent="1"/>
    </xf>
    <xf numFmtId="41" fontId="13" fillId="0" borderId="12" xfId="21" applyNumberFormat="1" applyFont="1" applyBorder="1" applyAlignment="1">
      <alignment horizontal="right" vertical="center" indent="1"/>
    </xf>
    <xf numFmtId="41" fontId="11" fillId="0" borderId="6" xfId="21" applyNumberFormat="1" applyFont="1" applyFill="1" applyBorder="1" applyAlignment="1">
      <alignment horizontal="right" vertical="center" indent="1"/>
    </xf>
    <xf numFmtId="0" fontId="2" fillId="0" borderId="2" xfId="20" applyNumberFormat="1" applyBorder="1" applyAlignment="1">
      <alignment vertical="center"/>
      <protection/>
    </xf>
    <xf numFmtId="41" fontId="11" fillId="0" borderId="8" xfId="21" applyNumberFormat="1" applyFont="1" applyFill="1" applyBorder="1" applyAlignment="1">
      <alignment horizontal="right" vertical="center" indent="1"/>
    </xf>
    <xf numFmtId="41" fontId="11" fillId="0" borderId="10" xfId="21" applyNumberFormat="1" applyFont="1" applyFill="1" applyBorder="1" applyAlignment="1">
      <alignment horizontal="right" vertical="center" indent="1"/>
    </xf>
    <xf numFmtId="176" fontId="11" fillId="4" borderId="13" xfId="21" applyNumberFormat="1" applyFont="1" applyFill="1" applyBorder="1" applyAlignment="1">
      <alignment horizontal="right" vertical="center" indent="1"/>
    </xf>
    <xf numFmtId="0" fontId="11" fillId="5" borderId="2" xfId="20" applyFont="1" applyFill="1" applyBorder="1" applyAlignment="1">
      <alignment horizontal="center" vertical="center"/>
      <protection/>
    </xf>
    <xf numFmtId="41" fontId="12" fillId="0" borderId="2" xfId="20" applyNumberFormat="1" applyFont="1" applyBorder="1" applyAlignment="1">
      <alignment horizontal="center" vertical="center"/>
      <protection/>
    </xf>
    <xf numFmtId="41" fontId="12" fillId="0" borderId="2" xfId="21" applyFont="1" applyBorder="1" applyAlignment="1">
      <alignment horizontal="right" vertical="center"/>
    </xf>
    <xf numFmtId="41" fontId="12" fillId="0" borderId="2" xfId="20" applyNumberFormat="1" applyFont="1" applyBorder="1" applyAlignment="1">
      <alignment horizontal="right" vertical="center"/>
      <protection/>
    </xf>
    <xf numFmtId="41" fontId="14" fillId="0" borderId="2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3" sqref="A3:B3"/>
    </sheetView>
  </sheetViews>
  <sheetFormatPr defaultColWidth="9.140625" defaultRowHeight="15"/>
  <cols>
    <col min="2" max="5" width="26.28125" style="0" customWidth="1"/>
  </cols>
  <sheetData>
    <row r="1" spans="1:6" ht="15">
      <c r="A1" s="1"/>
      <c r="B1" s="1"/>
      <c r="C1" s="2"/>
      <c r="D1" s="3"/>
      <c r="E1" s="1"/>
      <c r="F1" s="1"/>
    </row>
    <row r="2" spans="1:6" ht="27">
      <c r="A2" s="4" t="s">
        <v>23</v>
      </c>
      <c r="B2" s="4"/>
      <c r="C2" s="4"/>
      <c r="D2" s="4"/>
      <c r="E2" s="4"/>
      <c r="F2" s="5"/>
    </row>
    <row r="3" spans="1:6" ht="15">
      <c r="A3" s="6" t="s">
        <v>0</v>
      </c>
      <c r="B3" s="6"/>
      <c r="C3" s="7"/>
      <c r="D3" s="3"/>
      <c r="E3" s="8" t="s">
        <v>1</v>
      </c>
      <c r="F3" s="8"/>
    </row>
    <row r="4" spans="1:6" ht="24">
      <c r="A4" s="9" t="s">
        <v>2</v>
      </c>
      <c r="B4" s="10" t="s">
        <v>3</v>
      </c>
      <c r="C4" s="11" t="s">
        <v>4</v>
      </c>
      <c r="D4" s="12" t="s">
        <v>5</v>
      </c>
      <c r="E4" s="10" t="s">
        <v>6</v>
      </c>
      <c r="F4" s="13" t="s">
        <v>7</v>
      </c>
    </row>
    <row r="5" spans="1:6" ht="27" customHeight="1">
      <c r="A5" s="14" t="s">
        <v>8</v>
      </c>
      <c r="B5" s="15" t="s">
        <v>9</v>
      </c>
      <c r="C5" s="16">
        <f>SUM(C6:C11)</f>
        <v>1332000000</v>
      </c>
      <c r="D5" s="16">
        <f>SUM(D6:D11)</f>
        <v>1328045153</v>
      </c>
      <c r="E5" s="17">
        <f aca="true" t="shared" si="0" ref="E5:E17">D5-C5</f>
        <v>-3954847</v>
      </c>
      <c r="F5" s="18">
        <f>SUM(F6:F11)</f>
        <v>100</v>
      </c>
    </row>
    <row r="6" spans="1:6" ht="27" customHeight="1">
      <c r="A6" s="14"/>
      <c r="B6" s="19" t="s">
        <v>10</v>
      </c>
      <c r="C6" s="20">
        <v>40920000</v>
      </c>
      <c r="D6" s="20">
        <v>35928000</v>
      </c>
      <c r="E6" s="17">
        <f t="shared" si="0"/>
        <v>-4992000</v>
      </c>
      <c r="F6" s="21">
        <f>SUM(D6/D5*100)</f>
        <v>2.705329703499923</v>
      </c>
    </row>
    <row r="7" spans="1:6" ht="27" customHeight="1">
      <c r="A7" s="22"/>
      <c r="B7" s="23" t="s">
        <v>11</v>
      </c>
      <c r="C7" s="24">
        <v>1144263530</v>
      </c>
      <c r="D7" s="24">
        <v>1148951280</v>
      </c>
      <c r="E7" s="17">
        <f t="shared" si="0"/>
        <v>4687750</v>
      </c>
      <c r="F7" s="21">
        <f>SUM(D7/D5*100)</f>
        <v>86.51447410538458</v>
      </c>
    </row>
    <row r="8" spans="1:6" ht="27" customHeight="1">
      <c r="A8" s="22"/>
      <c r="B8" s="23" t="s">
        <v>12</v>
      </c>
      <c r="C8" s="25">
        <v>45000000</v>
      </c>
      <c r="D8" s="26">
        <v>41712450</v>
      </c>
      <c r="E8" s="17">
        <f t="shared" si="0"/>
        <v>-3287550</v>
      </c>
      <c r="F8" s="21">
        <f>SUM(D8/D5*100)</f>
        <v>3.140890948306484</v>
      </c>
    </row>
    <row r="9" spans="1:6" ht="27" customHeight="1">
      <c r="A9" s="22"/>
      <c r="B9" s="23" t="s">
        <v>13</v>
      </c>
      <c r="C9" s="25">
        <v>6000000</v>
      </c>
      <c r="D9" s="26">
        <v>6000000</v>
      </c>
      <c r="E9" s="17">
        <f t="shared" si="0"/>
        <v>0</v>
      </c>
      <c r="F9" s="21">
        <f>SUM(D9/D5*100)</f>
        <v>0.4517918676519577</v>
      </c>
    </row>
    <row r="10" spans="1:6" ht="27" customHeight="1">
      <c r="A10" s="27"/>
      <c r="B10" s="28" t="s">
        <v>14</v>
      </c>
      <c r="C10" s="29">
        <v>85395852</v>
      </c>
      <c r="D10" s="30">
        <v>85395852</v>
      </c>
      <c r="E10" s="17">
        <f t="shared" si="0"/>
        <v>0</v>
      </c>
      <c r="F10" s="21">
        <f>SUM(D10/D5*100)</f>
        <v>6.430191910801695</v>
      </c>
    </row>
    <row r="11" spans="1:6" ht="27" customHeight="1">
      <c r="A11" s="31"/>
      <c r="B11" s="32" t="s">
        <v>15</v>
      </c>
      <c r="C11" s="33">
        <v>10420618</v>
      </c>
      <c r="D11" s="34">
        <v>10057571</v>
      </c>
      <c r="E11" s="17">
        <f t="shared" si="0"/>
        <v>-363047</v>
      </c>
      <c r="F11" s="21">
        <f>SUM(D11/D5*100)</f>
        <v>0.7573214643553614</v>
      </c>
    </row>
    <row r="12" spans="1:6" ht="27" customHeight="1">
      <c r="A12" s="14" t="s">
        <v>16</v>
      </c>
      <c r="B12" s="19" t="s">
        <v>9</v>
      </c>
      <c r="C12" s="35">
        <f>SUM(C13:C17)</f>
        <v>1332000000</v>
      </c>
      <c r="D12" s="35">
        <f>SUM(D13:D17)</f>
        <v>1276737045</v>
      </c>
      <c r="E12" s="17">
        <f t="shared" si="0"/>
        <v>-55262955</v>
      </c>
      <c r="F12" s="36">
        <f>SUM(F13:F17)</f>
        <v>100.00000000000001</v>
      </c>
    </row>
    <row r="13" spans="1:6" ht="27" customHeight="1">
      <c r="A13" s="22"/>
      <c r="B13" s="23" t="s">
        <v>17</v>
      </c>
      <c r="C13" s="37">
        <v>1122401230</v>
      </c>
      <c r="D13" s="37">
        <v>1109827252</v>
      </c>
      <c r="E13" s="17">
        <f t="shared" si="0"/>
        <v>-12573978</v>
      </c>
      <c r="F13" s="21">
        <f>SUM(D13/D12*100)</f>
        <v>86.92684655359085</v>
      </c>
    </row>
    <row r="14" spans="1:6" ht="27" customHeight="1">
      <c r="A14" s="22"/>
      <c r="B14" s="23" t="s">
        <v>18</v>
      </c>
      <c r="C14" s="37">
        <v>48800000</v>
      </c>
      <c r="D14" s="37">
        <v>18570350</v>
      </c>
      <c r="E14" s="17">
        <f t="shared" si="0"/>
        <v>-30229650</v>
      </c>
      <c r="F14" s="21">
        <f>SUM(D14/D12*100)</f>
        <v>1.454516423152741</v>
      </c>
    </row>
    <row r="15" spans="1:6" ht="27" customHeight="1">
      <c r="A15" s="22"/>
      <c r="B15" s="23" t="s">
        <v>19</v>
      </c>
      <c r="C15" s="37">
        <v>126582194</v>
      </c>
      <c r="D15" s="37">
        <v>114417461</v>
      </c>
      <c r="E15" s="17">
        <f t="shared" si="0"/>
        <v>-12164733</v>
      </c>
      <c r="F15" s="21">
        <f>SUM(D15/D12*100)</f>
        <v>8.961709182645357</v>
      </c>
    </row>
    <row r="16" spans="1:6" ht="27" customHeight="1">
      <c r="A16" s="22"/>
      <c r="B16" s="23" t="s">
        <v>20</v>
      </c>
      <c r="C16" s="37">
        <v>324594</v>
      </c>
      <c r="D16" s="37">
        <v>30000</v>
      </c>
      <c r="E16" s="17">
        <f t="shared" si="0"/>
        <v>-294594</v>
      </c>
      <c r="F16" s="21">
        <f>SUM(D16/D12*100)</f>
        <v>0.0023497399184496917</v>
      </c>
    </row>
    <row r="17" spans="1:6" ht="27" customHeight="1">
      <c r="A17" s="27"/>
      <c r="B17" s="28" t="s">
        <v>21</v>
      </c>
      <c r="C17" s="38">
        <v>33891982</v>
      </c>
      <c r="D17" s="38">
        <v>33891982</v>
      </c>
      <c r="E17" s="39">
        <f t="shared" si="0"/>
        <v>0</v>
      </c>
      <c r="F17" s="21">
        <f>SUM(D17/D12*100)</f>
        <v>2.6545781006926137</v>
      </c>
    </row>
    <row r="18" spans="1:6" ht="27" customHeight="1">
      <c r="A18" s="40"/>
      <c r="B18" s="41" t="s">
        <v>22</v>
      </c>
      <c r="C18" s="42"/>
      <c r="D18" s="43">
        <v>51308108</v>
      </c>
      <c r="E18" s="44"/>
      <c r="F18" s="21"/>
    </row>
  </sheetData>
  <mergeCells count="5">
    <mergeCell ref="A2:E2"/>
    <mergeCell ref="A3:B3"/>
    <mergeCell ref="E3:F3"/>
    <mergeCell ref="A5:A11"/>
    <mergeCell ref="A12:A1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2015-03-31T01:13:58Z</cp:lastPrinted>
  <dcterms:created xsi:type="dcterms:W3CDTF">2015-03-31T01:12:16Z</dcterms:created>
  <dcterms:modified xsi:type="dcterms:W3CDTF">2015-03-31T01:15:15Z</dcterms:modified>
  <cp:category/>
  <cp:version/>
  <cp:contentType/>
  <cp:contentStatus/>
</cp:coreProperties>
</file>