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40" windowWidth="13920" windowHeight="837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<sst xmlns="http://schemas.openxmlformats.org/spreadsheetml/2006/main" count="27" uniqueCount="25">
  <si>
    <t>순자산변동보고서</t>
  </si>
  <si>
    <t>2008년 1월 1일 부터 2008년 12월 31일 까지</t>
  </si>
  <si>
    <t xml:space="preserve"> </t>
  </si>
  <si>
    <t>(단위: 원)</t>
  </si>
  <si>
    <t>과     목</t>
  </si>
  <si>
    <t>당해연도 (2008년)</t>
  </si>
  <si>
    <t>일반회계</t>
  </si>
  <si>
    <t>기타특별회계</t>
  </si>
  <si>
    <t>기금회계</t>
  </si>
  <si>
    <t>지방공기업
특별회계</t>
  </si>
  <si>
    <t>내부거래</t>
  </si>
  <si>
    <t>계</t>
  </si>
  <si>
    <t>Ⅰ. 기초순자산</t>
  </si>
  <si>
    <t>Ⅱ. 운영차액</t>
  </si>
  <si>
    <t>Ⅲ. 순자산의 증가</t>
  </si>
  <si>
    <t>전기오류수정이익</t>
  </si>
  <si>
    <t>관리전환에 의한 자산증가</t>
  </si>
  <si>
    <t>기부채납에 의한 자산 증가</t>
  </si>
  <si>
    <t>기타순자산의 증가</t>
  </si>
  <si>
    <t>Ⅳ. 순자산의 감소</t>
  </si>
  <si>
    <t>전기오류수정손실</t>
  </si>
  <si>
    <t>관리전환에 의한 자산감소</t>
  </si>
  <si>
    <t>기타순자산의 감소</t>
  </si>
  <si>
    <t>Ⅴ. 기말순자산</t>
  </si>
  <si>
    <t>순자산-기말순자산=0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</si>
</sst>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10">
    <font>
      <sz val="11"/>
      <name val="돋움"/>
      <family val="3"/>
    </font>
    <font>
      <b/>
      <sz val="18"/>
      <name val="굴림"/>
      <family val="3"/>
    </font>
    <font>
      <sz val="8"/>
      <name val="돋움"/>
      <family val="3"/>
    </font>
    <font>
      <sz val="11"/>
      <name val="굴림"/>
      <family val="3"/>
    </font>
    <font>
      <sz val="18"/>
      <name val="굴림"/>
      <family val="3"/>
    </font>
    <font>
      <sz val="10"/>
      <name val="굴림"/>
      <family val="3"/>
    </font>
    <font>
      <b/>
      <sz val="8.5"/>
      <name val="굴림"/>
      <family val="3"/>
    </font>
    <font>
      <sz val="8.5"/>
      <name val="굴림"/>
      <family val="3"/>
    </font>
    <font>
      <b/>
      <sz val="10"/>
      <name val="굴림"/>
      <family val="3"/>
    </font>
    <font>
      <b/>
      <sz val="11"/>
      <name val="굴림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176" fontId="1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7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vertical="center"/>
    </xf>
    <xf numFmtId="176" fontId="5" fillId="0" borderId="0" xfId="17" applyNumberFormat="1" applyFont="1" applyAlignment="1">
      <alignment horizontal="right" vertical="center"/>
    </xf>
    <xf numFmtId="176" fontId="8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176" fontId="8" fillId="0" borderId="3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176" fontId="8" fillId="0" borderId="8" xfId="0" applyNumberFormat="1" applyFont="1" applyBorder="1" applyAlignment="1">
      <alignment horizontal="center" vertical="center"/>
    </xf>
    <xf numFmtId="41" fontId="8" fillId="0" borderId="8" xfId="17" applyFont="1" applyFill="1" applyBorder="1" applyAlignment="1">
      <alignment horizontal="center" vertical="center" wrapText="1" shrinkToFit="1"/>
    </xf>
    <xf numFmtId="41" fontId="8" fillId="0" borderId="8" xfId="17" applyFont="1" applyBorder="1" applyAlignment="1">
      <alignment horizontal="center" vertical="center" wrapText="1" shrinkToFit="1"/>
    </xf>
    <xf numFmtId="176" fontId="8" fillId="0" borderId="9" xfId="0" applyNumberFormat="1" applyFont="1" applyFill="1" applyBorder="1" applyAlignment="1">
      <alignment horizontal="center" vertical="center" wrapText="1" shrinkToFit="1"/>
    </xf>
    <xf numFmtId="41" fontId="8" fillId="0" borderId="10" xfId="17" applyFont="1" applyFill="1" applyBorder="1" applyAlignment="1">
      <alignment horizontal="center" vertical="center" wrapText="1" shrinkToFit="1"/>
    </xf>
    <xf numFmtId="176" fontId="8" fillId="0" borderId="11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41" fontId="5" fillId="0" borderId="12" xfId="17" applyFont="1" applyFill="1" applyBorder="1" applyAlignment="1">
      <alignment horizontal="center" vertical="center" wrapText="1" shrinkToFit="1"/>
    </xf>
    <xf numFmtId="41" fontId="5" fillId="0" borderId="12" xfId="17" applyFont="1" applyBorder="1" applyAlignment="1">
      <alignment horizontal="center" vertical="center" wrapText="1" shrinkToFit="1"/>
    </xf>
    <xf numFmtId="176" fontId="5" fillId="0" borderId="12" xfId="0" applyNumberFormat="1" applyFont="1" applyFill="1" applyBorder="1" applyAlignment="1">
      <alignment horizontal="center" vertical="center" wrapText="1" shrinkToFit="1"/>
    </xf>
    <xf numFmtId="41" fontId="5" fillId="0" borderId="13" xfId="17" applyFont="1" applyFill="1" applyBorder="1" applyAlignment="1">
      <alignment horizontal="center" vertical="center" wrapText="1" shrinkToFit="1"/>
    </xf>
    <xf numFmtId="176" fontId="8" fillId="0" borderId="11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0" borderId="12" xfId="0" applyNumberFormat="1" applyFont="1" applyBorder="1" applyAlignment="1">
      <alignment horizontal="right" vertical="center"/>
    </xf>
    <xf numFmtId="41" fontId="8" fillId="0" borderId="12" xfId="17" applyFont="1" applyBorder="1" applyAlignment="1">
      <alignment horizontal="right" vertical="center"/>
    </xf>
    <xf numFmtId="41" fontId="5" fillId="0" borderId="12" xfId="17" applyFont="1" applyBorder="1" applyAlignment="1">
      <alignment vertical="center"/>
    </xf>
    <xf numFmtId="41" fontId="5" fillId="0" borderId="12" xfId="0" applyNumberFormat="1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41" fontId="5" fillId="0" borderId="0" xfId="17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8" fillId="0" borderId="12" xfId="0" applyNumberFormat="1" applyFont="1" applyBorder="1" applyAlignment="1">
      <alignment vertical="center"/>
    </xf>
    <xf numFmtId="41" fontId="8" fillId="0" borderId="12" xfId="17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15" xfId="0" applyNumberFormat="1" applyFont="1" applyFill="1" applyBorder="1" applyAlignment="1">
      <alignment vertical="center"/>
    </xf>
    <xf numFmtId="176" fontId="8" fillId="0" borderId="16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&#51116;&#47924;&#48372;&#44256;&#49436;\&#45824;&#44396;&#50896;&#49353;\__&#54252;&#54637;_&#53685;&#54633;&#46108;%20FS%201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_AZTMP49_\Exec\__&#54252;&#54637;_&#51068;&#48152;&#54924;&#44228;%20FS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_AZTMP49_\Exec\__&#54252;&#54637;_&#44592;&#53440;&#53945;&#48324;&#54924;&#44228;%20FS%201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_AZTMP49_\Exec\__&#54252;&#54637;_&#44592;&#44552;%20FS%201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_AZTMP49_\Exec\__&#54252;&#54637;_&#44277;&#44592;&#50629;%20FS%20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재정상태보고서"/>
      <sheetName val="(성질별)재정운영보고서"/>
      <sheetName val="순자산변동보고서"/>
      <sheetName val="(기능별)재정운영보고서"/>
    </sheetNames>
    <sheetDataSet>
      <sheetData sheetId="0">
        <row r="4">
          <cell r="A4" t="str">
            <v>포항시</v>
          </cell>
        </row>
        <row r="127">
          <cell r="D127">
            <v>4972884723821.827</v>
          </cell>
          <cell r="F127">
            <v>112177987619.18857</v>
          </cell>
          <cell r="H127">
            <v>29956219319</v>
          </cell>
          <cell r="J127">
            <v>590058280802</v>
          </cell>
          <cell r="O127">
            <v>5672137923087.016</v>
          </cell>
        </row>
      </sheetData>
      <sheetData sheetId="1">
        <row r="102">
          <cell r="C102">
            <v>270832619488.82715</v>
          </cell>
          <cell r="E102">
            <v>9739279644.188583</v>
          </cell>
          <cell r="G102">
            <v>4458378242</v>
          </cell>
          <cell r="I102">
            <v>-8803247426</v>
          </cell>
        </row>
      </sheetData>
      <sheetData sheetId="2">
        <row r="25">
          <cell r="C25">
            <v>4972884723821.827</v>
          </cell>
          <cell r="E25">
            <v>112177987619.1886</v>
          </cell>
          <cell r="G25">
            <v>29956219319</v>
          </cell>
          <cell r="I25">
            <v>590058280802</v>
          </cell>
          <cell r="L25">
            <v>0</v>
          </cell>
          <cell r="N25">
            <v>5672137923087.016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재정상태"/>
      <sheetName val="재정운영"/>
      <sheetName val="순자산변동"/>
    </sheetNames>
    <sheetDataSet>
      <sheetData sheetId="2">
        <row r="6">
          <cell r="D6">
            <v>4674039858248</v>
          </cell>
        </row>
        <row r="12">
          <cell r="C12">
            <v>7300000</v>
          </cell>
        </row>
        <row r="13">
          <cell r="C13">
            <v>1961785352821</v>
          </cell>
        </row>
        <row r="17">
          <cell r="C17">
            <v>1933780406736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재정상태"/>
      <sheetName val="순자산변동"/>
      <sheetName val="재정운영"/>
    </sheetNames>
    <sheetDataSet>
      <sheetData sheetId="1">
        <row r="6">
          <cell r="B6">
            <v>152112479435</v>
          </cell>
        </row>
        <row r="9">
          <cell r="B9">
            <v>6289205680</v>
          </cell>
        </row>
        <row r="11">
          <cell r="B11">
            <v>55962977140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재정상태"/>
      <sheetName val="순자산변동"/>
      <sheetName val="재정운영"/>
    </sheetNames>
    <sheetDataSet>
      <sheetData sheetId="1">
        <row r="7">
          <cell r="B7">
            <v>25497841077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재정상태"/>
      <sheetName val="재정운영"/>
      <sheetName val="순자산변동"/>
    </sheetNames>
    <sheetDataSet>
      <sheetData sheetId="2">
        <row r="8">
          <cell r="B8">
            <v>588276969356</v>
          </cell>
        </row>
        <row r="13">
          <cell r="B13">
            <v>2426280</v>
          </cell>
        </row>
        <row r="14">
          <cell r="B14">
            <v>10636683992</v>
          </cell>
        </row>
        <row r="17">
          <cell r="B17">
            <v>54551400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C1">
      <selection activeCell="A1" sqref="A1:H1"/>
    </sheetView>
  </sheetViews>
  <sheetFormatPr defaultColWidth="8.88671875" defaultRowHeight="13.5"/>
  <cols>
    <col min="1" max="1" width="2.10546875" style="0" customWidth="1"/>
    <col min="2" max="2" width="18.77734375" style="0" customWidth="1"/>
    <col min="3" max="3" width="17.99609375" style="0" customWidth="1"/>
    <col min="4" max="4" width="14.10546875" style="0" customWidth="1"/>
    <col min="5" max="5" width="13.77734375" style="0" bestFit="1" customWidth="1"/>
    <col min="6" max="6" width="14.77734375" style="0" bestFit="1" customWidth="1"/>
    <col min="7" max="7" width="12.10546875" style="0" customWidth="1"/>
    <col min="8" max="8" width="16.3359375" style="0" bestFit="1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22.5">
      <c r="A2" s="3"/>
      <c r="B2" s="4"/>
      <c r="C2" s="2"/>
      <c r="D2" s="2"/>
      <c r="E2" s="2"/>
      <c r="F2" s="2"/>
      <c r="G2" s="2"/>
      <c r="H2" s="2"/>
      <c r="I2" s="2"/>
    </row>
    <row r="3" spans="1:9" ht="13.5">
      <c r="A3" s="5" t="s">
        <v>1</v>
      </c>
      <c r="B3" s="5"/>
      <c r="C3" s="5"/>
      <c r="D3" s="5"/>
      <c r="E3" s="5"/>
      <c r="F3" s="5"/>
      <c r="G3" s="5"/>
      <c r="H3" s="5"/>
      <c r="I3" s="2"/>
    </row>
    <row r="4" spans="1:9" ht="14.25" thickBot="1">
      <c r="A4" s="6" t="str">
        <f>'[1]재정상태보고서'!A4</f>
        <v>포항시</v>
      </c>
      <c r="B4" s="7"/>
      <c r="C4" s="8" t="s">
        <v>2</v>
      </c>
      <c r="D4" s="9"/>
      <c r="E4" s="9"/>
      <c r="F4" s="8" t="s">
        <v>2</v>
      </c>
      <c r="G4" s="9"/>
      <c r="H4" s="10" t="s">
        <v>3</v>
      </c>
      <c r="I4" s="9"/>
    </row>
    <row r="5" spans="1:9" ht="13.5" customHeight="1">
      <c r="A5" s="11" t="s">
        <v>4</v>
      </c>
      <c r="B5" s="12"/>
      <c r="C5" s="13" t="s">
        <v>5</v>
      </c>
      <c r="D5" s="14"/>
      <c r="E5" s="14"/>
      <c r="F5" s="14"/>
      <c r="G5" s="14"/>
      <c r="H5" s="15"/>
      <c r="I5" s="16"/>
    </row>
    <row r="6" spans="1:9" ht="24">
      <c r="A6" s="17"/>
      <c r="B6" s="18"/>
      <c r="C6" s="19" t="s">
        <v>6</v>
      </c>
      <c r="D6" s="20" t="s">
        <v>7</v>
      </c>
      <c r="E6" s="20" t="s">
        <v>8</v>
      </c>
      <c r="F6" s="21" t="s">
        <v>9</v>
      </c>
      <c r="G6" s="22" t="s">
        <v>10</v>
      </c>
      <c r="H6" s="23" t="s">
        <v>11</v>
      </c>
      <c r="I6" s="16"/>
    </row>
    <row r="7" spans="1:9" ht="13.5">
      <c r="A7" s="24"/>
      <c r="B7" s="25"/>
      <c r="C7" s="26"/>
      <c r="D7" s="27"/>
      <c r="E7" s="27"/>
      <c r="F7" s="28"/>
      <c r="G7" s="29"/>
      <c r="H7" s="30"/>
      <c r="I7" s="6"/>
    </row>
    <row r="8" spans="1:9" ht="13.5">
      <c r="A8" s="31" t="s">
        <v>12</v>
      </c>
      <c r="B8" s="32"/>
      <c r="C8" s="33">
        <f>'[2]순자산변동'!$D$6</f>
        <v>4674039858248</v>
      </c>
      <c r="D8" s="33">
        <f>'[3]순자산변동'!$B$6</f>
        <v>152112479435</v>
      </c>
      <c r="E8" s="33">
        <f>'[4]순자산변동'!$B$7</f>
        <v>25497841077</v>
      </c>
      <c r="F8" s="33">
        <f>'[5]순자산변동'!$B$8</f>
        <v>588276969356</v>
      </c>
      <c r="G8" s="36">
        <v>32939288475</v>
      </c>
      <c r="H8" s="37">
        <f>C8+D8+E8+F8-G8</f>
        <v>5406987859641</v>
      </c>
      <c r="I8" s="6"/>
    </row>
    <row r="9" spans="1:9" ht="13.5">
      <c r="A9" s="31"/>
      <c r="B9" s="32"/>
      <c r="C9" s="33"/>
      <c r="D9" s="33"/>
      <c r="E9" s="33"/>
      <c r="F9" s="33"/>
      <c r="G9" s="33"/>
      <c r="H9" s="37"/>
      <c r="I9" s="6"/>
    </row>
    <row r="10" spans="1:9" ht="13.5">
      <c r="A10" s="31" t="s">
        <v>13</v>
      </c>
      <c r="B10" s="32"/>
      <c r="C10" s="33">
        <f>'[1](성질별)재정운영보고서'!C102</f>
        <v>270832619488.82715</v>
      </c>
      <c r="D10" s="33">
        <f>'[1](성질별)재정운영보고서'!E102</f>
        <v>9739279644.188583</v>
      </c>
      <c r="E10" s="33">
        <f>'[1](성질별)재정운영보고서'!G102</f>
        <v>4458378242</v>
      </c>
      <c r="F10" s="33">
        <f>'[1](성질별)재정운영보고서'!I102</f>
        <v>-8803247426</v>
      </c>
      <c r="G10" s="33"/>
      <c r="H10" s="37">
        <f aca="true" t="shared" si="0" ref="H10:H25">C10+D10+E10+F10-G10</f>
        <v>276227029949.01575</v>
      </c>
      <c r="I10" s="6"/>
    </row>
    <row r="11" spans="1:9" ht="13.5">
      <c r="A11" s="31"/>
      <c r="B11" s="32"/>
      <c r="C11" s="33"/>
      <c r="D11" s="33"/>
      <c r="E11" s="33"/>
      <c r="F11" s="33"/>
      <c r="G11" s="33"/>
      <c r="H11" s="37"/>
      <c r="I11" s="6"/>
    </row>
    <row r="12" spans="1:9" ht="13.5">
      <c r="A12" s="31" t="s">
        <v>14</v>
      </c>
      <c r="B12" s="32"/>
      <c r="C12" s="33">
        <f>C14+C17+C15+C16</f>
        <v>1961792652821</v>
      </c>
      <c r="D12" s="34">
        <f>D14+D17+D15+D16</f>
        <v>6289205680</v>
      </c>
      <c r="E12" s="34">
        <f>E14+E15+E16+E17</f>
        <v>0</v>
      </c>
      <c r="F12" s="33">
        <f>F14+F17+F15+F16</f>
        <v>10639110272</v>
      </c>
      <c r="G12" s="33"/>
      <c r="H12" s="37">
        <f t="shared" si="0"/>
        <v>1978720968773</v>
      </c>
      <c r="I12" s="6"/>
    </row>
    <row r="13" spans="1:9" ht="13.5">
      <c r="A13" s="31"/>
      <c r="B13" s="39"/>
      <c r="C13" s="33"/>
      <c r="D13" s="34"/>
      <c r="E13" s="34"/>
      <c r="F13" s="33"/>
      <c r="G13" s="33"/>
      <c r="H13" s="37"/>
      <c r="I13" s="6"/>
    </row>
    <row r="14" spans="1:9" ht="13.5">
      <c r="A14" s="40"/>
      <c r="B14" s="41" t="s">
        <v>15</v>
      </c>
      <c r="C14" s="42"/>
      <c r="D14" s="42"/>
      <c r="E14" s="42"/>
      <c r="F14" s="42">
        <f>'[5]순자산변동'!$B$13</f>
        <v>2426280</v>
      </c>
      <c r="G14" s="42"/>
      <c r="H14" s="37">
        <f t="shared" si="0"/>
        <v>2426280</v>
      </c>
      <c r="I14" s="43"/>
    </row>
    <row r="15" spans="1:9" ht="13.5">
      <c r="A15" s="40"/>
      <c r="B15" s="41" t="s">
        <v>16</v>
      </c>
      <c r="C15" s="42"/>
      <c r="D15" s="42"/>
      <c r="E15" s="42"/>
      <c r="F15" s="42"/>
      <c r="G15" s="42"/>
      <c r="H15" s="37"/>
      <c r="I15" s="43"/>
    </row>
    <row r="16" spans="1:9" ht="13.5">
      <c r="A16" s="40"/>
      <c r="B16" s="41" t="s">
        <v>17</v>
      </c>
      <c r="C16" s="42">
        <f>'[2]순자산변동'!$C$12</f>
        <v>7300000</v>
      </c>
      <c r="D16" s="42"/>
      <c r="E16" s="42"/>
      <c r="F16" s="42"/>
      <c r="G16" s="42"/>
      <c r="H16" s="37">
        <f t="shared" si="0"/>
        <v>7300000</v>
      </c>
      <c r="I16" s="43"/>
    </row>
    <row r="17" spans="1:9" ht="13.5">
      <c r="A17" s="40"/>
      <c r="B17" s="41" t="s">
        <v>18</v>
      </c>
      <c r="C17" s="44">
        <f>'[2]순자산변동'!$C$13</f>
        <v>1961785352821</v>
      </c>
      <c r="D17" s="44">
        <f>'[3]순자산변동'!$B$9</f>
        <v>6289205680</v>
      </c>
      <c r="E17" s="44"/>
      <c r="F17" s="44">
        <f>'[5]순자산변동'!$B$14</f>
        <v>10636683992</v>
      </c>
      <c r="G17" s="44"/>
      <c r="H17" s="37">
        <f t="shared" si="0"/>
        <v>1978711242493</v>
      </c>
      <c r="I17" s="43"/>
    </row>
    <row r="18" spans="1:9" ht="13.5">
      <c r="A18" s="45"/>
      <c r="B18" s="39"/>
      <c r="C18" s="46" t="s">
        <v>2</v>
      </c>
      <c r="D18" s="48"/>
      <c r="E18" s="48"/>
      <c r="F18" s="48"/>
      <c r="G18" s="48"/>
      <c r="H18" s="37"/>
      <c r="I18" s="6"/>
    </row>
    <row r="19" spans="1:9" ht="13.5">
      <c r="A19" s="31" t="s">
        <v>19</v>
      </c>
      <c r="B19" s="32"/>
      <c r="C19" s="47">
        <f>C23</f>
        <v>1933780406736</v>
      </c>
      <c r="D19" s="47">
        <f>D23</f>
        <v>55962977140</v>
      </c>
      <c r="E19" s="47"/>
      <c r="F19" s="46">
        <f>F21</f>
        <v>54551400</v>
      </c>
      <c r="G19" s="46"/>
      <c r="H19" s="37">
        <f t="shared" si="0"/>
        <v>1989797935276</v>
      </c>
      <c r="I19" s="6"/>
    </row>
    <row r="20" spans="1:9" ht="13.5">
      <c r="A20" s="31"/>
      <c r="B20" s="32"/>
      <c r="C20" s="46"/>
      <c r="D20" s="46"/>
      <c r="E20" s="46"/>
      <c r="F20" s="46"/>
      <c r="G20" s="46"/>
      <c r="H20" s="37"/>
      <c r="I20" s="6"/>
    </row>
    <row r="21" spans="1:9" ht="13.5">
      <c r="A21" s="31"/>
      <c r="B21" s="39" t="s">
        <v>20</v>
      </c>
      <c r="C21" s="46"/>
      <c r="D21" s="46"/>
      <c r="E21" s="46"/>
      <c r="F21" s="48">
        <f>'[5]순자산변동'!$B$17</f>
        <v>54551400</v>
      </c>
      <c r="G21" s="46"/>
      <c r="H21" s="37">
        <f t="shared" si="0"/>
        <v>54551400</v>
      </c>
      <c r="I21" s="6"/>
    </row>
    <row r="22" spans="1:9" ht="13.5">
      <c r="A22" s="31"/>
      <c r="B22" s="39" t="s">
        <v>21</v>
      </c>
      <c r="C22" s="46"/>
      <c r="D22" s="46"/>
      <c r="E22" s="46"/>
      <c r="F22" s="48"/>
      <c r="G22" s="46"/>
      <c r="H22" s="37"/>
      <c r="I22" s="6"/>
    </row>
    <row r="23" spans="1:9" ht="13.5">
      <c r="A23" s="45"/>
      <c r="B23" s="41" t="s">
        <v>22</v>
      </c>
      <c r="C23" s="48">
        <f>'[2]순자산변동'!$C$17</f>
        <v>1933780406736</v>
      </c>
      <c r="D23" s="48">
        <f>'[3]순자산변동'!$B$11</f>
        <v>55962977140</v>
      </c>
      <c r="E23" s="48"/>
      <c r="F23" s="48"/>
      <c r="G23" s="48"/>
      <c r="H23" s="37">
        <f t="shared" si="0"/>
        <v>1989743383876</v>
      </c>
      <c r="I23" s="6"/>
    </row>
    <row r="24" spans="1:9" ht="13.5">
      <c r="A24" s="45"/>
      <c r="B24" s="41"/>
      <c r="C24" s="48"/>
      <c r="D24" s="48"/>
      <c r="E24" s="48"/>
      <c r="F24" s="48"/>
      <c r="G24" s="48"/>
      <c r="H24" s="37">
        <f t="shared" si="0"/>
        <v>0</v>
      </c>
      <c r="I24" s="6"/>
    </row>
    <row r="25" spans="1:9" ht="13.5">
      <c r="A25" s="31" t="s">
        <v>23</v>
      </c>
      <c r="B25" s="32"/>
      <c r="C25" s="46">
        <f>C8+C10+C12-C19</f>
        <v>4972884723821.827</v>
      </c>
      <c r="D25" s="46">
        <f>D8+D10+D12-D19</f>
        <v>112177987619.1886</v>
      </c>
      <c r="E25" s="46">
        <f>E8+E10+E12-E19</f>
        <v>29956219319</v>
      </c>
      <c r="F25" s="46">
        <f>F8+F10+F12-F19</f>
        <v>590058280802</v>
      </c>
      <c r="G25" s="35">
        <v>0</v>
      </c>
      <c r="H25" s="37">
        <f>H8+H10+H12-H19</f>
        <v>5672137923087.016</v>
      </c>
      <c r="I25" s="6"/>
    </row>
    <row r="26" spans="1:9" ht="14.25" thickBot="1">
      <c r="A26" s="49"/>
      <c r="B26" s="50"/>
      <c r="C26" s="51"/>
      <c r="D26" s="51"/>
      <c r="E26" s="51"/>
      <c r="F26" s="51"/>
      <c r="G26" s="51"/>
      <c r="H26" s="52"/>
      <c r="I26" s="43"/>
    </row>
    <row r="27" spans="1:9" ht="13.5">
      <c r="A27" s="9"/>
      <c r="B27" s="9"/>
      <c r="C27" s="9"/>
      <c r="D27" s="9"/>
      <c r="E27" s="9"/>
      <c r="F27" s="9"/>
      <c r="G27" s="9"/>
      <c r="H27" s="9"/>
      <c r="I27" s="9"/>
    </row>
    <row r="28" spans="1:9" ht="13.5">
      <c r="A28" s="9"/>
      <c r="B28" s="9"/>
      <c r="C28" s="9"/>
      <c r="D28" s="9"/>
      <c r="E28" s="9"/>
      <c r="F28" s="9"/>
      <c r="G28" s="9"/>
      <c r="H28" s="9"/>
      <c r="I28" s="9"/>
    </row>
    <row r="29" spans="1:9" ht="13.5">
      <c r="A29" s="38"/>
      <c r="B29" s="38" t="s">
        <v>24</v>
      </c>
      <c r="C29" s="38">
        <f>'[1]재정상태보고서'!D127-'[1]순자산변동보고서'!C25</f>
        <v>0</v>
      </c>
      <c r="D29" s="38">
        <f>'[1]재정상태보고서'!F127-'[1]순자산변동보고서'!E25</f>
        <v>0</v>
      </c>
      <c r="E29" s="38">
        <f>'[1]재정상태보고서'!H127-'[1]순자산변동보고서'!G25</f>
        <v>0</v>
      </c>
      <c r="F29" s="38">
        <f>'[1]재정상태보고서'!J127-'[1]순자산변동보고서'!I25</f>
        <v>0</v>
      </c>
      <c r="G29" s="38">
        <f>'[1]재정상태보고서'!M127-'[1]순자산변동보고서'!L25</f>
        <v>0</v>
      </c>
      <c r="H29" s="38">
        <f>'[1]재정상태보고서'!O127-'[1]순자산변동보고서'!N25</f>
        <v>0</v>
      </c>
      <c r="I29" s="38"/>
    </row>
  </sheetData>
  <mergeCells count="4">
    <mergeCell ref="A1:H1"/>
    <mergeCell ref="A3:H3"/>
    <mergeCell ref="A5:B6"/>
    <mergeCell ref="C5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2009-08-27T06:03:30Z</dcterms:created>
  <dcterms:modified xsi:type="dcterms:W3CDTF">2009-08-27T06:14:17Z</dcterms:modified>
  <cp:category/>
  <cp:version/>
  <cp:contentType/>
  <cp:contentStatus/>
</cp:coreProperties>
</file>