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10" yWindow="5010" windowWidth="18465" windowHeight="6660" tabRatio="806" activeTab="3"/>
  </bookViews>
  <sheets>
    <sheet name="표지" sheetId="8" r:id="rId1"/>
    <sheet name="예산편성요령" sheetId="9" r:id="rId2"/>
    <sheet name="예산총칙" sheetId="7" r:id="rId3"/>
    <sheet name="총괄 " sheetId="11" r:id="rId4"/>
  </sheets>
  <externalReferences>
    <externalReference r:id="rId7"/>
  </externalReferences>
  <definedNames>
    <definedName name="_xlnm.Print_Area" localSheetId="2">'예산총칙'!$A$1:$E$11</definedName>
    <definedName name="_xlnm.Print_Area" localSheetId="1">'예산편성요령'!$A$1:$E$9</definedName>
  </definedNames>
  <calcPr calcId="145621"/>
</workbook>
</file>

<file path=xl/sharedStrings.xml><?xml version="1.0" encoding="utf-8"?>
<sst xmlns="http://schemas.openxmlformats.org/spreadsheetml/2006/main" count="73" uniqueCount="63">
  <si>
    <t>관</t>
  </si>
  <si>
    <t>항</t>
  </si>
  <si>
    <t>목</t>
  </si>
  <si>
    <t>계</t>
  </si>
  <si>
    <t>다   소   미   집</t>
  </si>
  <si>
    <t>(단위 : 원)</t>
  </si>
  <si>
    <t>목</t>
  </si>
  <si>
    <t>증감(B-A)</t>
  </si>
  <si>
    <t>예산(A)</t>
  </si>
  <si>
    <t>예산(B)</t>
  </si>
  <si>
    <t>05.후원금수입</t>
  </si>
  <si>
    <t>예 산 총 칙</t>
  </si>
  <si>
    <t>제 4조 국가 또는 지방자치단체로부터 교부된 보조금, 지정후원금 및 수익자부담경비 등은 추가경정 예산의 성립 이전이라도 보조금 등 수입목적에 적절한 경우 먼저 사용할 수 있으며, 이는 차기 추가경정 예산에 반영하여야 한다.
제 5조 세출경비의 부족이 생겼을 때는 사회복지법인 재무∙ 회계 규칙 제16조에 의거하여 예산을 전용할 수 있다. 단 동일 항내 목간전용이 불가피한 경우에는 시설장에게 그 권한을 위임한다.
제 6조 기타 필요한 사항</t>
  </si>
  <si>
    <t>2015년도 1차추가경정 예산</t>
  </si>
  <si>
    <t>예 산 편 성 요 령</t>
  </si>
  <si>
    <t>5) 이용대상자에 대한 서비스의 질적 향상과 종사자의 처우개선을 위해 가능한 범위 내에서 최대한 인상조치토록 한다.
6) 기존사업 중 기대효과가 의문시 되는 사업은 과감히 종결한다.
7) 신규사업은 사회조사 등을 통해 꼭 필요한 사업만을 시행하되 사업의 효과성과 시급성을 면밀히 검토한다.
8) 특수한 사업을 위해서 익 년도부터 3년간에 걸쳐 매년 당해 연도 예산액의 0.5%를 특정목적사업 예산으로 적립한다.</t>
  </si>
  <si>
    <t>* 총 괄 표</t>
  </si>
  <si>
    <t>세      입</t>
  </si>
  <si>
    <t>세      출</t>
  </si>
  <si>
    <t>금 액</t>
  </si>
  <si>
    <t>비율(%)</t>
  </si>
  <si>
    <t>소  계</t>
  </si>
  <si>
    <t>04.보조금수입</t>
  </si>
  <si>
    <t>51.후원금수입</t>
  </si>
  <si>
    <t>511.지정후원금</t>
  </si>
  <si>
    <t>512.비지정후원금</t>
  </si>
  <si>
    <t>811.법인전입금(후원금)</t>
  </si>
  <si>
    <t>21.시설비</t>
  </si>
  <si>
    <t>09.이월금</t>
  </si>
  <si>
    <t>91.이월금</t>
  </si>
  <si>
    <t>911.전년도이월금</t>
  </si>
  <si>
    <t>03.사업비</t>
  </si>
  <si>
    <t>31.운영비</t>
  </si>
  <si>
    <t>912. 전년도이월금(후원금)</t>
  </si>
  <si>
    <t>33.사업비</t>
  </si>
  <si>
    <t>10.잡수입</t>
  </si>
  <si>
    <t>101.잡수입</t>
  </si>
  <si>
    <t>06.잡지출</t>
  </si>
  <si>
    <t>71.잡지출</t>
  </si>
  <si>
    <t>1013.기타잡수입</t>
  </si>
  <si>
    <t>07.예비비</t>
  </si>
  <si>
    <t>81.예비비</t>
  </si>
  <si>
    <t>다소미집 2015년 1차추경 예산서</t>
  </si>
  <si>
    <t>913. 전년도이월금(보조금)</t>
  </si>
  <si>
    <t>2015년          예   산</t>
  </si>
  <si>
    <t>2015년          1차추경</t>
  </si>
  <si>
    <t>1012.기타예금이자수입</t>
  </si>
  <si>
    <t>412.시ㆍ도보조금</t>
  </si>
  <si>
    <t>413.시ㆍ군ㆍ구보조금</t>
  </si>
  <si>
    <t>41.보조금수입</t>
  </si>
  <si>
    <t>81.전입금</t>
  </si>
  <si>
    <t>08.전입금</t>
  </si>
  <si>
    <t>01.입소자 부담금수입</t>
  </si>
  <si>
    <t>11.입소자 부담금수입</t>
  </si>
  <si>
    <t>111.입소비용수입</t>
  </si>
  <si>
    <t>01.사무비</t>
  </si>
  <si>
    <t>11.인건비</t>
  </si>
  <si>
    <t>12.업무추진비</t>
  </si>
  <si>
    <t>13.운영비</t>
  </si>
  <si>
    <t xml:space="preserve">02.재산조성비 </t>
  </si>
  <si>
    <t>제 1조 사회복지법인 예티쉼터 다소미집의 2015년도 예산은 일반회계와 특별회계로 구분 한다
제 2조 세입∙세출 예산총액은 각각 십일억팔천이백만원(\1,182,000,000)으로 한다.
제 3조 1) 세입의 주요재원은 다음과 같다.(관 또는 항 단위)</t>
  </si>
  <si>
    <t xml:space="preserve">         ① 입소자부담수입   오천오백팔십오만원(￦55,850,000)
         ② 정부보조금   십억천이백칠십삼만천칠십원(￦1,012,731,070)
         ③ 후  원  금   삼천사백사십사만원(￦34,440,000)
         ④ 이  월  금   육천백육십이만삼천삼백팔십칠원(￦61,623,387)
         ⑤ 잡  수  입   일천칠백삼십오만오천오백사십삼원(￦17,355,543)                       
       2) 세출의 내용은 다음과 같다.(관 또는 항 단위)
         ① 인  건  비   팔억구천칠백일만칠백구십원(\897,010,790)
         ② 업무추진비   일백사십만원(\1,400,000)
         ③ 운  영  비   육천팔백육십오만이천육백삼십사원(\68,652,634)
         ④ 시  설  비   사천삼백육십삼만오천원(\43,635,000)
         ⑤ 사  업  비   일억삼천삼백파십육만삼천이백십원(￦133,863,210)
         ⑥ 예  비  비   삼천칠백사십삼만팔천삼백육십육원(\37,438,366) 
      </t>
  </si>
  <si>
    <t xml:space="preserve">2015년도의 예산은 다음 요령을 기준하여 편성한다.
1. 목적 
   2015년도 예산편성은 예산절약과 건전한 재정운영으로 사업과 운영의 효과성과 효율성을 제고 한다.
2. 기본방침
 1) 세입예산은 사업수행으로 인한 수입과 정부(지자체)의 보조금 내시(또는 지침)에 근거하여 편성하되 세입가능한 안정적 규모로 한다.
2) 지출예산은 시설현황에 따라 증액한다. 단 일반적인 행사경비, 불요불급한 비품 및 사무용품은 적절히 조정한다.
3) 구매단가는 정부의 기준단가 또는 정부의 고시가격 등으로 한다.
4) 간접비의 지출은 억제하도록 한다.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</si>
</sst>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 "/>
    <numFmt numFmtId="178" formatCode="0_);[Red]\(0\)"/>
  </numFmts>
  <fonts count="26">
    <font>
      <sz val="11"/>
      <name val="돋움"/>
      <family val="3"/>
    </font>
    <font>
      <sz val="10"/>
      <name val="Arial"/>
      <family val="2"/>
    </font>
    <font>
      <b/>
      <sz val="35"/>
      <name val="휴먼태가람체"/>
      <family val="3"/>
    </font>
    <font>
      <sz val="8"/>
      <name val="돋움"/>
      <family val="3"/>
    </font>
    <font>
      <sz val="14"/>
      <name val="굴림체"/>
      <family val="3"/>
    </font>
    <font>
      <sz val="14"/>
      <name val="돋움"/>
      <family val="3"/>
    </font>
    <font>
      <sz val="11"/>
      <name val="굴림체"/>
      <family val="3"/>
    </font>
    <font>
      <sz val="11"/>
      <name val="굴림"/>
      <family val="3"/>
    </font>
    <font>
      <sz val="10"/>
      <color theme="1"/>
      <name val="Calibri"/>
      <family val="3"/>
      <scheme val="minor"/>
    </font>
    <font>
      <sz val="24"/>
      <name val="굴림"/>
      <family val="3"/>
    </font>
    <font>
      <b/>
      <sz val="36"/>
      <name val="굴림"/>
      <family val="3"/>
    </font>
    <font>
      <sz val="24"/>
      <name val="HY그래픽"/>
      <family val="1"/>
    </font>
    <font>
      <b/>
      <sz val="28"/>
      <name val="굴림"/>
      <family val="3"/>
    </font>
    <font>
      <b/>
      <sz val="16"/>
      <name val="굴림"/>
      <family val="3"/>
    </font>
    <font>
      <sz val="16"/>
      <name val="굴림"/>
      <family val="3"/>
    </font>
    <font>
      <sz val="14"/>
      <name val="굴림"/>
      <family val="3"/>
    </font>
    <font>
      <b/>
      <sz val="15"/>
      <color indexed="8"/>
      <name val="굴림"/>
      <family val="3"/>
    </font>
    <font>
      <sz val="14"/>
      <color indexed="8"/>
      <name val="굴림"/>
      <family val="3"/>
    </font>
    <font>
      <b/>
      <sz val="26"/>
      <color rgb="FF000000"/>
      <name val="돋움"/>
      <family val="3"/>
    </font>
    <font>
      <sz val="10"/>
      <color rgb="FF000000"/>
      <name val="돋움"/>
      <family val="3"/>
    </font>
    <font>
      <sz val="11"/>
      <color rgb="FF000000"/>
      <name val="돋움"/>
      <family val="3"/>
    </font>
    <font>
      <sz val="11"/>
      <color rgb="FF000000"/>
      <name val="굴림"/>
      <family val="3"/>
    </font>
    <font>
      <sz val="10"/>
      <color rgb="FF000000"/>
      <name val="굴림"/>
      <family val="3"/>
    </font>
    <font>
      <b/>
      <sz val="16"/>
      <name val="굴림체"/>
      <family val="3"/>
    </font>
    <font>
      <sz val="30"/>
      <color indexed="8"/>
      <name val="굴림체"/>
      <family val="3"/>
    </font>
    <font>
      <sz val="11"/>
      <color indexed="8"/>
      <name val="굴림"/>
      <family val="3"/>
    </font>
  </fonts>
  <fills count="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s>
  <borders count="42">
    <border>
      <left/>
      <right/>
      <top/>
      <bottom/>
      <diagonal/>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double"/>
      <top style="thin"/>
      <bottom style="double"/>
    </border>
    <border>
      <left style="thin"/>
      <right style="double"/>
      <top/>
      <bottom style="thin"/>
    </border>
    <border>
      <left style="thin"/>
      <right style="double"/>
      <top style="thin"/>
      <bottom/>
    </border>
    <border>
      <left/>
      <right/>
      <top style="thin"/>
      <bottom/>
    </border>
    <border>
      <left style="thin"/>
      <right style="thin"/>
      <top/>
      <bottom style="hair"/>
    </border>
    <border>
      <left style="thin"/>
      <right style="thin"/>
      <top style="hair"/>
      <bottom style="thin"/>
    </border>
    <border>
      <left style="thin"/>
      <right style="double"/>
      <top style="hair"/>
      <bottom style="thin"/>
    </border>
    <border>
      <left style="thin"/>
      <right/>
      <top/>
      <bottom style="thin"/>
    </border>
    <border>
      <left/>
      <right style="thin"/>
      <top/>
      <bottom style="thin"/>
    </border>
    <border>
      <left style="thin"/>
      <right style="thin"/>
      <top style="thin"/>
      <bottom style="hair"/>
    </border>
    <border>
      <left/>
      <right/>
      <top/>
      <bottom style="thin"/>
    </border>
    <border>
      <left/>
      <right style="thin"/>
      <top style="thin"/>
      <bottom style="thin"/>
    </border>
    <border>
      <left style="thin"/>
      <right style="double"/>
      <top style="thin"/>
      <bottom style="hair"/>
    </border>
    <border>
      <left style="thin"/>
      <right style="thin"/>
      <top/>
      <bottom/>
    </border>
    <border>
      <left style="thin"/>
      <right/>
      <top style="thin"/>
      <bottom/>
    </border>
    <border>
      <left style="thin"/>
      <right/>
      <top/>
      <bottom/>
    </border>
    <border>
      <left style="double"/>
      <right style="thin"/>
      <top style="thin"/>
      <bottom/>
    </border>
    <border>
      <left style="double"/>
      <right style="thin"/>
      <top/>
      <bottom/>
    </border>
    <border>
      <left style="thin"/>
      <right style="thin"/>
      <top style="hair"/>
      <bottom style="hair"/>
    </border>
    <border>
      <left style="thin"/>
      <right style="double"/>
      <top style="hair"/>
      <bottom style="hair"/>
    </border>
    <border>
      <left style="thin"/>
      <right style="thin"/>
      <top style="hair"/>
      <bottom/>
    </border>
    <border>
      <left style="thin"/>
      <right style="double"/>
      <top style="thin"/>
      <bottom style="thin"/>
    </border>
    <border>
      <left/>
      <right style="thin"/>
      <top style="thin"/>
      <bottom style="double"/>
    </border>
    <border>
      <left style="thin"/>
      <right/>
      <top style="thin"/>
      <bottom style="thin"/>
    </border>
    <border>
      <left style="thin"/>
      <right/>
      <top style="thin"/>
      <bottom style="hair"/>
    </border>
    <border>
      <left/>
      <right style="thin"/>
      <top style="thin"/>
      <bottom style="hair"/>
    </border>
    <border>
      <left style="thin"/>
      <right/>
      <top style="hair"/>
      <bottom/>
    </border>
    <border>
      <left/>
      <right style="thin"/>
      <top style="hair"/>
      <bottom/>
    </border>
    <border>
      <left/>
      <right style="thin"/>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Protection="0">
      <alignment/>
    </xf>
    <xf numFmtId="0" fontId="8" fillId="0" borderId="0">
      <alignment vertical="center"/>
      <protection/>
    </xf>
  </cellStyleXfs>
  <cellXfs count="134">
    <xf numFmtId="0" fontId="0" fillId="0" borderId="0" xfId="0" applyAlignment="1">
      <alignment vertical="center"/>
    </xf>
    <xf numFmtId="0" fontId="9" fillId="0" borderId="0" xfId="0" applyFont="1" applyAlignment="1">
      <alignment vertical="center"/>
    </xf>
    <xf numFmtId="0" fontId="11" fillId="0" borderId="0" xfId="0" applyFont="1" applyAlignment="1">
      <alignment vertical="center"/>
    </xf>
    <xf numFmtId="41" fontId="16" fillId="2" borderId="1" xfId="20" applyFont="1" applyFill="1" applyBorder="1" applyAlignment="1">
      <alignment horizontal="center" vertical="center" wrapText="1"/>
    </xf>
    <xf numFmtId="41" fontId="16" fillId="2" borderId="2" xfId="20" applyFont="1" applyFill="1" applyBorder="1" applyAlignment="1">
      <alignment horizontal="center" vertical="center" wrapText="1"/>
    </xf>
    <xf numFmtId="0" fontId="17" fillId="0" borderId="3" xfId="0" applyFont="1" applyBorder="1" applyAlignment="1">
      <alignment horizontal="left" vertical="center" wrapText="1"/>
    </xf>
    <xf numFmtId="176" fontId="17" fillId="0" borderId="3" xfId="20" applyNumberFormat="1" applyFont="1" applyBorder="1" applyAlignment="1">
      <alignment horizontal="right" vertical="center" wrapText="1"/>
    </xf>
    <xf numFmtId="176" fontId="17" fillId="0" borderId="1" xfId="20" applyNumberFormat="1" applyFont="1" applyBorder="1" applyAlignment="1">
      <alignment horizontal="right" vertical="center" wrapText="1"/>
    </xf>
    <xf numFmtId="176" fontId="17" fillId="0" borderId="1" xfId="20" applyNumberFormat="1" applyFont="1" applyFill="1" applyBorder="1" applyAlignment="1">
      <alignment horizontal="right" vertical="center" wrapText="1"/>
    </xf>
    <xf numFmtId="176" fontId="17" fillId="0" borderId="4" xfId="20" applyNumberFormat="1" applyFont="1" applyBorder="1" applyAlignment="1">
      <alignment horizontal="right" vertical="center" wrapText="1"/>
    </xf>
    <xf numFmtId="176" fontId="17" fillId="0" borderId="4" xfId="20" applyNumberFormat="1" applyFont="1" applyFill="1" applyBorder="1" applyAlignment="1">
      <alignment horizontal="right" vertical="center" wrapText="1"/>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8" fillId="0" borderId="0" xfId="0" applyFont="1" applyBorder="1" applyAlignment="1">
      <alignment horizontal="center" vertical="center"/>
    </xf>
    <xf numFmtId="0" fontId="0" fillId="0" borderId="9" xfId="0" applyBorder="1" applyAlignment="1">
      <alignment vertical="center"/>
    </xf>
    <xf numFmtId="0" fontId="19" fillId="0" borderId="0" xfId="0" applyFont="1" applyBorder="1" applyAlignment="1">
      <alignment horizontal="left" vertical="center" indent="3"/>
    </xf>
    <xf numFmtId="0" fontId="20" fillId="0" borderId="0" xfId="0" applyFont="1" applyBorder="1" applyAlignment="1">
      <alignment horizontal="left" vertical="justify" wrapText="1"/>
    </xf>
    <xf numFmtId="0" fontId="20" fillId="0" borderId="0" xfId="0" applyFont="1" applyBorder="1" applyAlignment="1">
      <alignment horizontal="left" vertical="justify" wrapText="1" indent="3"/>
    </xf>
    <xf numFmtId="0" fontId="20" fillId="0" borderId="0" xfId="0" applyFont="1" applyBorder="1" applyAlignment="1">
      <alignment horizontal="justify" vertical="justify"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9" fillId="0" borderId="6" xfId="0" applyFont="1" applyBorder="1" applyAlignment="1">
      <alignment horizontal="center" vertical="center"/>
    </xf>
    <xf numFmtId="0" fontId="21" fillId="0" borderId="0" xfId="0" applyFont="1" applyBorder="1" applyAlignment="1">
      <alignment horizontal="left" vertical="justify" wrapText="1"/>
    </xf>
    <xf numFmtId="0" fontId="22" fillId="0" borderId="0" xfId="0" applyFont="1" applyBorder="1" applyAlignment="1">
      <alignment horizontal="left" vertical="center" indent="1"/>
    </xf>
    <xf numFmtId="0" fontId="21" fillId="0" borderId="11" xfId="0" applyFont="1" applyBorder="1" applyAlignment="1">
      <alignment horizontal="justify" vertical="center"/>
    </xf>
    <xf numFmtId="0" fontId="19" fillId="0" borderId="0" xfId="0" applyFont="1" applyAlignment="1">
      <alignment horizontal="justify" vertical="center"/>
    </xf>
    <xf numFmtId="41" fontId="23" fillId="0" borderId="0" xfId="20" applyFont="1" applyAlignment="1">
      <alignment vertical="center"/>
    </xf>
    <xf numFmtId="41" fontId="14" fillId="0" borderId="0" xfId="20" applyFont="1" applyBorder="1" applyAlignment="1">
      <alignment horizontal="center" vertical="center"/>
    </xf>
    <xf numFmtId="41" fontId="14" fillId="0" borderId="0" xfId="20" applyFont="1" applyAlignment="1">
      <alignment vertical="center"/>
    </xf>
    <xf numFmtId="41" fontId="7" fillId="0" borderId="0" xfId="20" applyFont="1" applyAlignment="1">
      <alignment vertical="center"/>
    </xf>
    <xf numFmtId="0" fontId="16" fillId="2" borderId="2" xfId="20" applyNumberFormat="1" applyFont="1" applyFill="1" applyBorder="1" applyAlignment="1">
      <alignment horizontal="center" vertical="center" wrapText="1"/>
    </xf>
    <xf numFmtId="41" fontId="16" fillId="2" borderId="13" xfId="20" applyFont="1" applyFill="1" applyBorder="1" applyAlignment="1">
      <alignment horizontal="center" vertical="center" wrapText="1"/>
    </xf>
    <xf numFmtId="176" fontId="17" fillId="3" borderId="4" xfId="20" applyNumberFormat="1" applyFont="1" applyFill="1" applyBorder="1" applyAlignment="1">
      <alignment horizontal="right" vertical="center" wrapText="1"/>
    </xf>
    <xf numFmtId="10" fontId="17" fillId="3" borderId="14" xfId="20" applyNumberFormat="1" applyFont="1" applyFill="1" applyBorder="1" applyAlignment="1">
      <alignment horizontal="right" vertical="center" wrapText="1"/>
    </xf>
    <xf numFmtId="41" fontId="17" fillId="3" borderId="4" xfId="20" applyFont="1" applyFill="1" applyBorder="1" applyAlignment="1">
      <alignment horizontal="right" vertical="center" wrapText="1"/>
    </xf>
    <xf numFmtId="10" fontId="17" fillId="3" borderId="4" xfId="20" applyNumberFormat="1" applyFont="1" applyFill="1" applyBorder="1" applyAlignment="1">
      <alignment horizontal="right" vertical="center" wrapText="1"/>
    </xf>
    <xf numFmtId="41" fontId="7" fillId="3" borderId="0" xfId="20" applyFont="1" applyFill="1" applyAlignment="1">
      <alignment vertical="center"/>
    </xf>
    <xf numFmtId="41" fontId="17" fillId="0" borderId="3" xfId="20" applyFont="1" applyBorder="1" applyAlignment="1">
      <alignment vertical="center" wrapText="1"/>
    </xf>
    <xf numFmtId="10" fontId="17" fillId="0" borderId="15" xfId="20" applyNumberFormat="1" applyFont="1" applyBorder="1" applyAlignment="1">
      <alignment horizontal="right" vertical="center" wrapText="1"/>
    </xf>
    <xf numFmtId="41" fontId="17" fillId="0" borderId="16" xfId="20" applyFont="1" applyBorder="1" applyAlignment="1">
      <alignment horizontal="left" vertical="center" wrapText="1"/>
    </xf>
    <xf numFmtId="41" fontId="17" fillId="0" borderId="1" xfId="20" applyFont="1" applyBorder="1" applyAlignment="1">
      <alignment horizontal="right" vertical="center" wrapText="1"/>
    </xf>
    <xf numFmtId="10" fontId="17" fillId="0" borderId="1" xfId="20" applyNumberFormat="1" applyFont="1" applyBorder="1" applyAlignment="1">
      <alignment horizontal="right" vertical="center" wrapText="1"/>
    </xf>
    <xf numFmtId="176" fontId="17" fillId="0" borderId="17" xfId="20" applyNumberFormat="1" applyFont="1" applyFill="1" applyBorder="1" applyAlignment="1">
      <alignment horizontal="right" vertical="center" wrapText="1"/>
    </xf>
    <xf numFmtId="41" fontId="17" fillId="0" borderId="0" xfId="20" applyFont="1" applyBorder="1" applyAlignment="1">
      <alignment horizontal="left" vertical="center" wrapText="1"/>
    </xf>
    <xf numFmtId="41" fontId="17" fillId="0" borderId="3" xfId="20" applyFont="1" applyBorder="1" applyAlignment="1">
      <alignment horizontal="right" vertical="center" wrapText="1"/>
    </xf>
    <xf numFmtId="10" fontId="17" fillId="0" borderId="3" xfId="20" applyNumberFormat="1" applyFont="1" applyBorder="1" applyAlignment="1">
      <alignment horizontal="right" vertical="center" wrapText="1"/>
    </xf>
    <xf numFmtId="41" fontId="17" fillId="0" borderId="4" xfId="20" applyFont="1" applyBorder="1" applyAlignment="1">
      <alignment vertical="center" wrapText="1"/>
    </xf>
    <xf numFmtId="0" fontId="17" fillId="0" borderId="18" xfId="0" applyFont="1" applyBorder="1" applyAlignment="1">
      <alignment horizontal="left" vertical="center" wrapText="1"/>
    </xf>
    <xf numFmtId="176" fontId="17" fillId="0" borderId="18" xfId="20" applyNumberFormat="1" applyFont="1" applyBorder="1" applyAlignment="1">
      <alignment horizontal="right" vertical="center" wrapText="1"/>
    </xf>
    <xf numFmtId="176" fontId="17" fillId="0" borderId="18" xfId="20" applyNumberFormat="1" applyFont="1" applyFill="1" applyBorder="1" applyAlignment="1">
      <alignment horizontal="right" vertical="center" wrapText="1"/>
    </xf>
    <xf numFmtId="10" fontId="17" fillId="0" borderId="19" xfId="20" applyNumberFormat="1" applyFont="1" applyBorder="1" applyAlignment="1">
      <alignment horizontal="right" vertical="center" wrapText="1"/>
    </xf>
    <xf numFmtId="41" fontId="17" fillId="0" borderId="20" xfId="20" applyFont="1" applyBorder="1" applyAlignment="1">
      <alignment horizontal="left" vertical="center" wrapText="1"/>
    </xf>
    <xf numFmtId="41" fontId="17" fillId="0" borderId="21" xfId="20" applyFont="1" applyBorder="1" applyAlignment="1">
      <alignment horizontal="left" vertical="center" wrapText="1"/>
    </xf>
    <xf numFmtId="41" fontId="17" fillId="0" borderId="4" xfId="20" applyFont="1" applyBorder="1" applyAlignment="1">
      <alignment horizontal="right" vertical="center" wrapText="1"/>
    </xf>
    <xf numFmtId="10" fontId="17" fillId="0" borderId="4" xfId="20" applyNumberFormat="1" applyFont="1" applyBorder="1" applyAlignment="1">
      <alignment horizontal="right" vertical="center" wrapText="1"/>
    </xf>
    <xf numFmtId="176" fontId="17" fillId="0" borderId="22" xfId="20" applyNumberFormat="1" applyFont="1" applyFill="1" applyBorder="1" applyAlignment="1">
      <alignment horizontal="right" vertical="center" wrapText="1"/>
    </xf>
    <xf numFmtId="41" fontId="15" fillId="0" borderId="4" xfId="20" applyFont="1" applyBorder="1" applyAlignment="1">
      <alignment vertical="center"/>
    </xf>
    <xf numFmtId="41" fontId="17" fillId="0" borderId="18" xfId="20" applyFont="1" applyBorder="1" applyAlignment="1">
      <alignment vertical="center" wrapText="1"/>
    </xf>
    <xf numFmtId="41" fontId="17" fillId="0" borderId="23" xfId="20" applyFont="1" applyBorder="1" applyAlignment="1">
      <alignment horizontal="left" vertical="center" wrapText="1"/>
    </xf>
    <xf numFmtId="41" fontId="15" fillId="0" borderId="0" xfId="20" applyFont="1" applyAlignment="1">
      <alignment horizontal="left" vertical="center" wrapText="1"/>
    </xf>
    <xf numFmtId="178" fontId="15" fillId="0" borderId="1" xfId="20" applyNumberFormat="1" applyFont="1" applyBorder="1" applyAlignment="1">
      <alignment vertical="center"/>
    </xf>
    <xf numFmtId="41" fontId="17" fillId="0" borderId="24" xfId="20" applyFont="1" applyBorder="1" applyAlignment="1">
      <alignment horizontal="left" vertical="center" wrapText="1"/>
    </xf>
    <xf numFmtId="10" fontId="17" fillId="0" borderId="25" xfId="20" applyNumberFormat="1" applyFont="1" applyBorder="1" applyAlignment="1">
      <alignment horizontal="right" vertical="center" wrapText="1"/>
    </xf>
    <xf numFmtId="41" fontId="7" fillId="0" borderId="4" xfId="20" applyFont="1" applyBorder="1" applyAlignment="1">
      <alignment vertical="center"/>
    </xf>
    <xf numFmtId="41" fontId="4" fillId="0" borderId="0" xfId="20" applyFont="1" applyAlignment="1">
      <alignment horizontal="left" vertical="center"/>
    </xf>
    <xf numFmtId="41" fontId="4" fillId="0" borderId="0" xfId="20" applyFont="1" applyAlignment="1">
      <alignment vertical="center"/>
    </xf>
    <xf numFmtId="0" fontId="4" fillId="0" borderId="16" xfId="20" applyNumberFormat="1" applyFont="1" applyBorder="1" applyAlignment="1">
      <alignment horizontal="right" vertical="center"/>
    </xf>
    <xf numFmtId="41" fontId="6" fillId="0" borderId="0" xfId="20" applyFont="1" applyAlignment="1">
      <alignment vertical="center"/>
    </xf>
    <xf numFmtId="0" fontId="4" fillId="0" borderId="0" xfId="20" applyNumberFormat="1" applyFont="1" applyAlignment="1">
      <alignment horizontal="right" vertical="center"/>
    </xf>
    <xf numFmtId="41" fontId="24" fillId="0" borderId="0" xfId="20" applyFont="1" applyBorder="1" applyAlignment="1">
      <alignment vertical="center" wrapText="1"/>
    </xf>
    <xf numFmtId="41" fontId="24" fillId="0" borderId="0" xfId="20" applyFont="1" applyBorder="1" applyAlignment="1">
      <alignment horizontal="center" vertical="center" wrapText="1"/>
    </xf>
    <xf numFmtId="10" fontId="24" fillId="0" borderId="0" xfId="20" applyNumberFormat="1" applyFont="1" applyBorder="1" applyAlignment="1">
      <alignment horizontal="center" vertical="center" wrapText="1"/>
    </xf>
    <xf numFmtId="41" fontId="6" fillId="0" borderId="0" xfId="20" applyFont="1" applyAlignment="1">
      <alignment horizontal="left" vertical="center"/>
    </xf>
    <xf numFmtId="0" fontId="6" fillId="0" borderId="0" xfId="20" applyNumberFormat="1" applyFont="1" applyAlignment="1">
      <alignment horizontal="right" vertical="center"/>
    </xf>
    <xf numFmtId="41" fontId="7" fillId="0" borderId="26" xfId="20" applyFont="1" applyBorder="1" applyAlignment="1">
      <alignment vertical="center"/>
    </xf>
    <xf numFmtId="41" fontId="15" fillId="0" borderId="3" xfId="20" applyFont="1" applyBorder="1" applyAlignment="1">
      <alignment vertical="center"/>
    </xf>
    <xf numFmtId="41" fontId="17" fillId="0" borderId="27" xfId="20" applyFont="1" applyBorder="1" applyAlignment="1">
      <alignment vertical="center" wrapText="1"/>
    </xf>
    <xf numFmtId="41" fontId="7" fillId="0" borderId="28" xfId="20" applyFont="1" applyBorder="1" applyAlignment="1">
      <alignment vertical="center"/>
    </xf>
    <xf numFmtId="41" fontId="7" fillId="0" borderId="20" xfId="20" applyFont="1" applyBorder="1" applyAlignment="1">
      <alignment vertical="center"/>
    </xf>
    <xf numFmtId="41" fontId="17" fillId="0" borderId="29" xfId="20" applyFont="1" applyBorder="1" applyAlignment="1">
      <alignment horizontal="left" vertical="center" wrapText="1"/>
    </xf>
    <xf numFmtId="0" fontId="5" fillId="0" borderId="21" xfId="0" applyFont="1" applyBorder="1" applyAlignment="1">
      <alignment horizontal="left" vertical="center" wrapText="1"/>
    </xf>
    <xf numFmtId="41" fontId="15" fillId="0" borderId="4" xfId="20" applyNumberFormat="1" applyFont="1" applyBorder="1" applyAlignment="1">
      <alignment vertical="center"/>
    </xf>
    <xf numFmtId="41" fontId="17" fillId="0" borderId="30" xfId="20" applyFont="1" applyBorder="1" applyAlignment="1">
      <alignment horizontal="left" vertical="center" wrapText="1"/>
    </xf>
    <xf numFmtId="41" fontId="17" fillId="0" borderId="22" xfId="20" applyFont="1" applyBorder="1" applyAlignment="1">
      <alignment vertical="center" wrapText="1"/>
    </xf>
    <xf numFmtId="176" fontId="17" fillId="0" borderId="22" xfId="20" applyNumberFormat="1" applyFont="1" applyBorder="1" applyAlignment="1">
      <alignment horizontal="right" vertical="center" wrapText="1"/>
    </xf>
    <xf numFmtId="41" fontId="15" fillId="0" borderId="18" xfId="20" applyFont="1" applyBorder="1" applyAlignment="1">
      <alignment vertical="center" wrapText="1"/>
    </xf>
    <xf numFmtId="41" fontId="15" fillId="0" borderId="31" xfId="20" applyFont="1" applyBorder="1" applyAlignment="1">
      <alignment vertical="center" wrapText="1"/>
    </xf>
    <xf numFmtId="176" fontId="17" fillId="0" borderId="31" xfId="20" applyNumberFormat="1" applyFont="1" applyBorder="1" applyAlignment="1">
      <alignment horizontal="right" vertical="center" wrapText="1"/>
    </xf>
    <xf numFmtId="176" fontId="17" fillId="0" borderId="31" xfId="20" applyNumberFormat="1" applyFont="1" applyFill="1" applyBorder="1" applyAlignment="1">
      <alignment horizontal="right" vertical="center" wrapText="1"/>
    </xf>
    <xf numFmtId="10" fontId="17" fillId="0" borderId="14" xfId="20" applyNumberFormat="1" applyFont="1" applyBorder="1" applyAlignment="1">
      <alignment horizontal="right" vertical="center" wrapText="1"/>
    </xf>
    <xf numFmtId="10" fontId="17" fillId="0" borderId="32" xfId="20" applyNumberFormat="1" applyFont="1" applyBorder="1" applyAlignment="1">
      <alignment horizontal="right" vertical="center" wrapText="1"/>
    </xf>
    <xf numFmtId="41" fontId="17" fillId="0" borderId="22" xfId="20" applyFont="1" applyBorder="1" applyAlignment="1">
      <alignment horizontal="right" vertical="center" wrapText="1"/>
    </xf>
    <xf numFmtId="10" fontId="17" fillId="0" borderId="22" xfId="20" applyNumberFormat="1" applyFont="1" applyBorder="1" applyAlignment="1">
      <alignment horizontal="right" vertical="center" wrapText="1"/>
    </xf>
    <xf numFmtId="41" fontId="17" fillId="0" borderId="33" xfId="20" applyFont="1" applyBorder="1" applyAlignment="1">
      <alignment horizontal="right" vertical="center" wrapText="1"/>
    </xf>
    <xf numFmtId="41" fontId="15" fillId="0" borderId="33" xfId="20" applyNumberFormat="1" applyFont="1" applyBorder="1" applyAlignment="1">
      <alignment vertical="center"/>
    </xf>
    <xf numFmtId="176" fontId="17" fillId="0" borderId="33" xfId="20" applyNumberFormat="1" applyFont="1" applyBorder="1" applyAlignment="1">
      <alignment horizontal="right" vertical="center" wrapText="1"/>
    </xf>
    <xf numFmtId="10" fontId="17" fillId="0" borderId="33" xfId="20" applyNumberFormat="1" applyFont="1" applyBorder="1" applyAlignment="1">
      <alignment horizontal="right" vertical="center" wrapText="1"/>
    </xf>
    <xf numFmtId="0" fontId="17" fillId="0" borderId="1" xfId="20" applyNumberFormat="1" applyFont="1" applyBorder="1" applyAlignment="1">
      <alignment horizontal="right" vertical="center" wrapText="1"/>
    </xf>
    <xf numFmtId="10" fontId="25" fillId="0" borderId="1" xfId="20" applyNumberFormat="1" applyFont="1" applyBorder="1" applyAlignment="1">
      <alignment horizontal="right" vertical="center" wrapText="1"/>
    </xf>
    <xf numFmtId="0" fontId="10" fillId="0" borderId="0" xfId="0" applyFont="1" applyAlignment="1">
      <alignment horizontal="center" vertical="center"/>
    </xf>
    <xf numFmtId="0" fontId="12" fillId="0" borderId="0" xfId="0" applyFont="1" applyAlignment="1">
      <alignment horizontal="center" vertical="center"/>
    </xf>
    <xf numFmtId="41" fontId="16" fillId="2" borderId="1" xfId="20" applyFont="1" applyFill="1" applyBorder="1" applyAlignment="1">
      <alignment horizontal="center" vertical="center" wrapText="1"/>
    </xf>
    <xf numFmtId="41" fontId="16" fillId="2" borderId="34" xfId="20" applyFont="1" applyFill="1" applyBorder="1" applyAlignment="1">
      <alignment horizontal="center" vertical="center" wrapText="1"/>
    </xf>
    <xf numFmtId="41" fontId="16" fillId="2" borderId="24" xfId="20" applyFont="1" applyFill="1" applyBorder="1" applyAlignment="1">
      <alignment horizontal="center" vertical="center" wrapText="1"/>
    </xf>
    <xf numFmtId="41" fontId="16" fillId="2" borderId="35" xfId="20" applyFont="1" applyFill="1" applyBorder="1" applyAlignment="1">
      <alignment horizontal="center" vertical="center" wrapText="1"/>
    </xf>
    <xf numFmtId="41" fontId="16" fillId="2" borderId="2" xfId="20" applyFont="1" applyFill="1" applyBorder="1" applyAlignment="1">
      <alignment horizontal="center" vertical="center" wrapText="1"/>
    </xf>
    <xf numFmtId="41" fontId="2" fillId="0" borderId="0" xfId="20" applyFont="1" applyBorder="1" applyAlignment="1">
      <alignment horizontal="center" vertical="center"/>
    </xf>
    <xf numFmtId="41" fontId="13" fillId="0" borderId="0" xfId="20" applyFont="1" applyBorder="1" applyAlignment="1">
      <alignment horizontal="left" vertical="center"/>
    </xf>
    <xf numFmtId="41" fontId="14" fillId="0" borderId="0" xfId="20" applyFont="1" applyBorder="1" applyAlignment="1">
      <alignment horizontal="right"/>
    </xf>
    <xf numFmtId="41" fontId="15" fillId="0" borderId="0" xfId="20" applyFont="1" applyBorder="1" applyAlignment="1">
      <alignment horizontal="right"/>
    </xf>
    <xf numFmtId="41" fontId="16" fillId="4" borderId="1" xfId="20" applyFont="1" applyFill="1" applyBorder="1" applyAlignment="1">
      <alignment horizontal="center" vertical="center" wrapText="1"/>
    </xf>
    <xf numFmtId="41" fontId="16" fillId="4" borderId="34" xfId="20" applyFont="1" applyFill="1" applyBorder="1" applyAlignment="1">
      <alignment horizontal="center" vertical="center" wrapText="1"/>
    </xf>
    <xf numFmtId="41" fontId="16" fillId="4" borderId="24" xfId="20" applyFont="1" applyFill="1" applyBorder="1" applyAlignment="1">
      <alignment horizontal="center" vertical="center" wrapText="1"/>
    </xf>
    <xf numFmtId="41" fontId="17" fillId="3" borderId="20" xfId="20" applyFont="1" applyFill="1" applyBorder="1" applyAlignment="1">
      <alignment horizontal="center" vertical="center" wrapText="1"/>
    </xf>
    <xf numFmtId="41" fontId="17" fillId="3" borderId="23" xfId="20" applyFont="1" applyFill="1" applyBorder="1" applyAlignment="1">
      <alignment horizontal="center" vertical="center" wrapText="1"/>
    </xf>
    <xf numFmtId="41" fontId="17" fillId="3" borderId="21" xfId="20" applyFont="1" applyFill="1" applyBorder="1" applyAlignment="1">
      <alignment horizontal="center" vertical="center" wrapText="1"/>
    </xf>
    <xf numFmtId="41" fontId="17" fillId="3" borderId="4" xfId="20" applyFont="1" applyFill="1" applyBorder="1" applyAlignment="1">
      <alignment horizontal="center" vertical="center" wrapText="1"/>
    </xf>
    <xf numFmtId="41" fontId="17" fillId="0" borderId="36" xfId="20" applyFont="1" applyBorder="1" applyAlignment="1">
      <alignment horizontal="center" vertical="center" wrapText="1"/>
    </xf>
    <xf numFmtId="0" fontId="5" fillId="0" borderId="24" xfId="0" applyFont="1" applyBorder="1" applyAlignment="1">
      <alignment horizontal="center" vertical="center" wrapText="1"/>
    </xf>
    <xf numFmtId="41" fontId="17" fillId="0" borderId="36" xfId="20" applyFont="1" applyBorder="1" applyAlignment="1">
      <alignment horizontal="left" vertical="center" wrapText="1"/>
    </xf>
    <xf numFmtId="0" fontId="0" fillId="0" borderId="24" xfId="0" applyBorder="1" applyAlignment="1">
      <alignment horizontal="left" vertical="center" wrapText="1"/>
    </xf>
    <xf numFmtId="41" fontId="17" fillId="0" borderId="20" xfId="20" applyFont="1" applyBorder="1" applyAlignment="1">
      <alignment horizontal="center" vertical="center" wrapText="1"/>
    </xf>
    <xf numFmtId="41" fontId="17" fillId="0" borderId="21" xfId="20" applyFont="1" applyBorder="1" applyAlignment="1">
      <alignment horizontal="center" vertical="center" wrapText="1"/>
    </xf>
    <xf numFmtId="0" fontId="5" fillId="0" borderId="24" xfId="0" applyFont="1" applyBorder="1" applyAlignment="1">
      <alignment horizontal="left" vertical="center" wrapText="1"/>
    </xf>
    <xf numFmtId="41" fontId="17" fillId="0" borderId="37" xfId="20" applyFont="1" applyBorder="1" applyAlignment="1">
      <alignment horizontal="left" vertical="center" wrapText="1"/>
    </xf>
    <xf numFmtId="0" fontId="5" fillId="0" borderId="38" xfId="0" applyFont="1" applyBorder="1" applyAlignment="1">
      <alignment horizontal="left" vertical="center" wrapText="1"/>
    </xf>
    <xf numFmtId="41" fontId="17" fillId="0" borderId="39" xfId="20" applyFont="1" applyBorder="1" applyAlignment="1">
      <alignment horizontal="left" vertical="center" wrapText="1"/>
    </xf>
    <xf numFmtId="0" fontId="5" fillId="0" borderId="40" xfId="0" applyFont="1" applyBorder="1" applyAlignment="1">
      <alignment horizontal="left" vertical="center" wrapText="1"/>
    </xf>
    <xf numFmtId="41" fontId="17" fillId="0" borderId="27" xfId="20" applyFont="1" applyBorder="1" applyAlignment="1">
      <alignment horizontal="left" vertical="center" wrapText="1"/>
    </xf>
    <xf numFmtId="0" fontId="5" fillId="0" borderId="41" xfId="0"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쉼표 [0] 2" xfId="20"/>
    <cellStyle name="표준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2-pc\&#45796;&#49548;&#48120;&#50629;&#47924;\Users\user\AppData\Local\Temp\Temp1_&#45796;&#49548;&#48120;&#51665;%202015&#45380;%201&#52264;%20&#52628;&#44221;.zip\1&#52264;&#52628;&#44221;\&#9733;2015&#48376;&#50696;&#49328;(&#45796;&#49548;&#48120;&#5166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표지 (3)"/>
      <sheetName val="예산편성요령"/>
      <sheetName val="예산총칙 (2)"/>
      <sheetName val="15총괄 "/>
      <sheetName val="표지 (2)"/>
      <sheetName val="15세입예상"/>
      <sheetName val="표지"/>
      <sheetName val="15세출예상"/>
      <sheetName val="임직원보수일람표"/>
    </sheetNames>
    <sheetDataSet>
      <sheetData sheetId="0"/>
      <sheetData sheetId="1"/>
      <sheetData sheetId="2"/>
      <sheetData sheetId="3"/>
      <sheetData sheetId="4"/>
      <sheetData sheetId="5"/>
      <sheetData sheetId="6"/>
      <sheetData sheetId="7">
        <row r="154">
          <cell r="E154">
            <v>43635000</v>
          </cell>
        </row>
      </sheetData>
      <sheetData sheetId="8"/>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4"/>
  <sheetViews>
    <sheetView showGridLines="0" view="pageBreakPreview" zoomScale="60" workbookViewId="0" topLeftCell="A1">
      <selection activeCell="T2" sqref="T2"/>
    </sheetView>
  </sheetViews>
  <sheetFormatPr defaultColWidth="8.88671875" defaultRowHeight="13.5"/>
  <cols>
    <col min="1" max="1" width="6.88671875" style="1" customWidth="1"/>
    <col min="2" max="2" width="15.3359375" style="1" customWidth="1"/>
    <col min="3" max="16384" width="8.88671875" style="1" customWidth="1"/>
  </cols>
  <sheetData>
    <row r="1" ht="167.25" customHeight="1"/>
    <row r="2" ht="60.75" customHeight="1"/>
    <row r="3" spans="2:12" ht="46.5">
      <c r="B3" s="103" t="s">
        <v>13</v>
      </c>
      <c r="C3" s="103"/>
      <c r="D3" s="103"/>
      <c r="E3" s="103"/>
      <c r="F3" s="103"/>
      <c r="G3" s="103"/>
      <c r="H3" s="103"/>
      <c r="I3" s="103"/>
      <c r="J3" s="103"/>
      <c r="K3" s="103"/>
      <c r="L3" s="103"/>
    </row>
    <row r="4" spans="2:12" ht="13.5">
      <c r="B4" s="2"/>
      <c r="C4" s="2"/>
      <c r="D4" s="2"/>
      <c r="E4" s="2"/>
      <c r="F4" s="2"/>
      <c r="G4" s="2"/>
      <c r="H4" s="2"/>
      <c r="I4" s="2"/>
      <c r="J4" s="2"/>
      <c r="K4" s="2"/>
      <c r="L4" s="2"/>
    </row>
    <row r="5" spans="2:12" ht="13.5">
      <c r="B5" s="2"/>
      <c r="C5" s="2"/>
      <c r="D5" s="2"/>
      <c r="E5" s="2"/>
      <c r="F5" s="2"/>
      <c r="G5" s="2"/>
      <c r="H5" s="2"/>
      <c r="I5" s="2"/>
      <c r="J5" s="2"/>
      <c r="K5" s="2"/>
      <c r="L5" s="2"/>
    </row>
    <row r="6" spans="2:12" ht="13.5">
      <c r="B6" s="2"/>
      <c r="C6" s="2"/>
      <c r="D6" s="2"/>
      <c r="E6" s="2"/>
      <c r="F6" s="2"/>
      <c r="G6" s="2"/>
      <c r="H6" s="2"/>
      <c r="I6" s="2"/>
      <c r="J6" s="2"/>
      <c r="K6" s="2"/>
      <c r="L6" s="2"/>
    </row>
    <row r="7" spans="2:12" ht="135.75" customHeight="1">
      <c r="B7" s="2"/>
      <c r="C7" s="2"/>
      <c r="D7" s="2"/>
      <c r="E7" s="2"/>
      <c r="F7" s="2"/>
      <c r="G7" s="2"/>
      <c r="H7" s="2"/>
      <c r="I7" s="2"/>
      <c r="J7" s="2"/>
      <c r="K7" s="2"/>
      <c r="L7" s="2"/>
    </row>
    <row r="8" spans="2:12" ht="142.5" customHeight="1">
      <c r="B8" s="2"/>
      <c r="C8" s="2"/>
      <c r="D8" s="2"/>
      <c r="E8" s="2"/>
      <c r="F8" s="2"/>
      <c r="G8" s="2"/>
      <c r="H8" s="2"/>
      <c r="I8" s="2"/>
      <c r="J8" s="2"/>
      <c r="K8" s="2"/>
      <c r="L8" s="2"/>
    </row>
    <row r="9" spans="2:12" ht="13.5">
      <c r="B9" s="2"/>
      <c r="C9" s="2"/>
      <c r="D9" s="2"/>
      <c r="E9" s="2"/>
      <c r="F9" s="2"/>
      <c r="G9" s="2"/>
      <c r="H9" s="2"/>
      <c r="I9" s="2"/>
      <c r="J9" s="2"/>
      <c r="K9" s="2"/>
      <c r="L9" s="2"/>
    </row>
    <row r="10" spans="2:12" ht="13.5">
      <c r="B10" s="2"/>
      <c r="C10" s="2"/>
      <c r="D10" s="2"/>
      <c r="E10" s="2"/>
      <c r="F10" s="2"/>
      <c r="G10" s="2"/>
      <c r="H10" s="2"/>
      <c r="I10" s="2"/>
      <c r="J10" s="2"/>
      <c r="K10" s="2"/>
      <c r="L10" s="2"/>
    </row>
    <row r="11" spans="2:12" ht="105.75" customHeight="1">
      <c r="B11" s="2"/>
      <c r="C11" s="2"/>
      <c r="D11" s="2"/>
      <c r="E11" s="2"/>
      <c r="F11" s="2"/>
      <c r="G11" s="2"/>
      <c r="H11" s="2"/>
      <c r="I11" s="2"/>
      <c r="J11" s="2"/>
      <c r="K11" s="2"/>
      <c r="L11" s="2"/>
    </row>
    <row r="12" spans="2:12" ht="13.5">
      <c r="B12" s="2"/>
      <c r="C12" s="2"/>
      <c r="D12" s="2"/>
      <c r="E12" s="2"/>
      <c r="F12" s="2"/>
      <c r="G12" s="2"/>
      <c r="H12" s="2"/>
      <c r="I12" s="2"/>
      <c r="J12" s="2"/>
      <c r="K12" s="2"/>
      <c r="L12" s="2"/>
    </row>
    <row r="13" spans="2:12" ht="13.5">
      <c r="B13" s="2"/>
      <c r="C13" s="2"/>
      <c r="D13" s="2"/>
      <c r="E13" s="2"/>
      <c r="F13" s="2"/>
      <c r="G13" s="2"/>
      <c r="H13" s="2"/>
      <c r="I13" s="2"/>
      <c r="J13" s="2"/>
      <c r="K13" s="2"/>
      <c r="L13" s="2"/>
    </row>
    <row r="14" spans="2:12" ht="35.25">
      <c r="B14" s="104" t="s">
        <v>4</v>
      </c>
      <c r="C14" s="104"/>
      <c r="D14" s="104"/>
      <c r="E14" s="104"/>
      <c r="F14" s="104"/>
      <c r="G14" s="104"/>
      <c r="H14" s="104"/>
      <c r="I14" s="104"/>
      <c r="J14" s="104"/>
      <c r="K14" s="104"/>
      <c r="L14" s="104"/>
    </row>
  </sheetData>
  <mergeCells count="2">
    <mergeCell ref="B3:L3"/>
    <mergeCell ref="B14:L14"/>
  </mergeCells>
  <printOptions/>
  <pageMargins left="0.7480314960629921" right="0.7480314960629921" top="0.984251968503937" bottom="0.984251968503937"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9"/>
  <sheetViews>
    <sheetView showGridLines="0" view="pageBreakPreview" zoomScale="115" zoomScaleSheetLayoutView="115" workbookViewId="0" topLeftCell="A10">
      <selection activeCell="G3" sqref="G3"/>
    </sheetView>
  </sheetViews>
  <sheetFormatPr defaultColWidth="8.88671875" defaultRowHeight="13.5"/>
  <cols>
    <col min="1" max="1" width="2.10546875" style="11" customWidth="1"/>
    <col min="2" max="2" width="2.6640625" style="11" customWidth="1"/>
    <col min="3" max="3" width="75.6640625" style="11" customWidth="1"/>
    <col min="4" max="4" width="2.77734375" style="11" customWidth="1"/>
    <col min="5" max="5" width="2.4453125" style="11" customWidth="1"/>
    <col min="6" max="16384" width="8.88671875" style="11" customWidth="1"/>
  </cols>
  <sheetData>
    <row r="1" ht="36.75" customHeight="1" thickBot="1"/>
    <row r="2" spans="2:4" ht="39" customHeight="1">
      <c r="B2" s="12"/>
      <c r="C2" s="25"/>
      <c r="D2" s="14"/>
    </row>
    <row r="3" spans="2:4" ht="33.75">
      <c r="B3" s="15"/>
      <c r="C3" s="16" t="s">
        <v>14</v>
      </c>
      <c r="D3" s="17"/>
    </row>
    <row r="4" spans="2:4" ht="33.75">
      <c r="B4" s="15"/>
      <c r="C4" s="16"/>
      <c r="D4" s="17"/>
    </row>
    <row r="5" spans="2:4" ht="339" customHeight="1">
      <c r="B5" s="15"/>
      <c r="C5" s="19" t="s">
        <v>62</v>
      </c>
      <c r="D5" s="17"/>
    </row>
    <row r="6" spans="2:4" ht="172.5" customHeight="1">
      <c r="B6" s="15"/>
      <c r="C6" s="26" t="s">
        <v>15</v>
      </c>
      <c r="D6" s="17"/>
    </row>
    <row r="7" spans="2:4" ht="33" customHeight="1">
      <c r="B7" s="15"/>
      <c r="C7" s="27"/>
      <c r="D7" s="17"/>
    </row>
    <row r="8" spans="2:4" ht="15" customHeight="1" thickBot="1">
      <c r="B8" s="22"/>
      <c r="C8" s="28"/>
      <c r="D8" s="24"/>
    </row>
    <row r="9" ht="39" customHeight="1">
      <c r="C9" s="29"/>
    </row>
    <row r="10" ht="15" customHeight="1"/>
  </sheetData>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&amp;C 2/15</oddFooter>
  </headerFooter>
  <rowBreaks count="1" manualBreakCount="1">
    <brk id="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0"/>
  <sheetViews>
    <sheetView showGridLines="0" zoomScaleSheetLayoutView="115" workbookViewId="0" topLeftCell="A4">
      <selection activeCell="G7" sqref="G7"/>
    </sheetView>
  </sheetViews>
  <sheetFormatPr defaultColWidth="8.88671875" defaultRowHeight="13.5"/>
  <cols>
    <col min="1" max="1" width="2.10546875" style="11" customWidth="1"/>
    <col min="2" max="2" width="2.6640625" style="11" customWidth="1"/>
    <col min="3" max="3" width="75.6640625" style="11" customWidth="1"/>
    <col min="4" max="4" width="2.77734375" style="11" customWidth="1"/>
    <col min="5" max="5" width="2.4453125" style="11" customWidth="1"/>
    <col min="6" max="16384" width="8.88671875" style="11" customWidth="1"/>
  </cols>
  <sheetData>
    <row r="1" ht="39" customHeight="1" thickBot="1"/>
    <row r="2" spans="2:4" ht="23.25" customHeight="1">
      <c r="B2" s="12"/>
      <c r="C2" s="13"/>
      <c r="D2" s="14"/>
    </row>
    <row r="3" spans="2:4" ht="33.75">
      <c r="B3" s="15"/>
      <c r="C3" s="16" t="s">
        <v>11</v>
      </c>
      <c r="D3" s="17"/>
    </row>
    <row r="4" spans="2:4" ht="27.75" customHeight="1">
      <c r="B4" s="15"/>
      <c r="C4" s="18"/>
      <c r="D4" s="17"/>
    </row>
    <row r="5" spans="2:4" ht="70.5" customHeight="1">
      <c r="B5" s="15"/>
      <c r="C5" s="19" t="s">
        <v>60</v>
      </c>
      <c r="D5" s="17"/>
    </row>
    <row r="6" spans="2:4" ht="21" customHeight="1">
      <c r="B6" s="15"/>
      <c r="C6" s="19"/>
      <c r="D6" s="17"/>
    </row>
    <row r="7" spans="2:4" ht="297" customHeight="1">
      <c r="B7" s="15"/>
      <c r="C7" s="20" t="s">
        <v>61</v>
      </c>
      <c r="D7" s="17"/>
    </row>
    <row r="8" spans="2:4" ht="18" customHeight="1">
      <c r="B8" s="15"/>
      <c r="C8" s="20"/>
      <c r="D8" s="17"/>
    </row>
    <row r="9" spans="2:4" ht="176.25" customHeight="1">
      <c r="B9" s="15"/>
      <c r="C9" s="21" t="s">
        <v>12</v>
      </c>
      <c r="D9" s="17"/>
    </row>
    <row r="10" spans="2:4" ht="27.75" customHeight="1" thickBot="1">
      <c r="B10" s="22"/>
      <c r="C10" s="23"/>
      <c r="D10" s="24"/>
    </row>
    <row r="12" ht="15" customHeight="1"/>
  </sheetData>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&amp;C 3/15</oddFooter>
  </headerFooter>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abSelected="1" view="pageBreakPreview" zoomScale="70" zoomScaleSheetLayoutView="70" workbookViewId="0" topLeftCell="A1">
      <selection activeCell="F7" sqref="F7"/>
    </sheetView>
  </sheetViews>
  <sheetFormatPr defaultColWidth="12.77734375" defaultRowHeight="27.75" customHeight="1"/>
  <cols>
    <col min="1" max="1" width="9.6640625" style="76" customWidth="1"/>
    <col min="2" max="2" width="9.10546875" style="76" customWidth="1"/>
    <col min="3" max="3" width="9.5546875" style="76" customWidth="1"/>
    <col min="4" max="5" width="16.5546875" style="71" customWidth="1"/>
    <col min="6" max="6" width="15.10546875" style="77" customWidth="1"/>
    <col min="7" max="7" width="10.21484375" style="71" customWidth="1"/>
    <col min="8" max="8" width="8.21484375" style="71" customWidth="1"/>
    <col min="9" max="9" width="6.3359375" style="71" customWidth="1"/>
    <col min="10" max="10" width="5.5546875" style="71" customWidth="1"/>
    <col min="11" max="11" width="17.99609375" style="71" customWidth="1"/>
    <col min="12" max="12" width="16.88671875" style="71" customWidth="1"/>
    <col min="13" max="13" width="15.3359375" style="71" customWidth="1"/>
    <col min="14" max="14" width="9.99609375" style="71" customWidth="1"/>
    <col min="15" max="16384" width="12.77734375" style="71" customWidth="1"/>
  </cols>
  <sheetData>
    <row r="1" spans="1:14" s="30" customFormat="1" ht="75.75" customHeight="1">
      <c r="A1" s="110" t="s">
        <v>42</v>
      </c>
      <c r="B1" s="110"/>
      <c r="C1" s="110"/>
      <c r="D1" s="110"/>
      <c r="E1" s="110"/>
      <c r="F1" s="110"/>
      <c r="G1" s="110"/>
      <c r="H1" s="110"/>
      <c r="I1" s="110"/>
      <c r="J1" s="110"/>
      <c r="K1" s="110"/>
      <c r="L1" s="110"/>
      <c r="M1" s="110"/>
      <c r="N1" s="110"/>
    </row>
    <row r="2" spans="1:14" s="32" customFormat="1" ht="39.95" customHeight="1">
      <c r="A2" s="111" t="s">
        <v>16</v>
      </c>
      <c r="B2" s="111"/>
      <c r="C2" s="31"/>
      <c r="D2" s="31"/>
      <c r="E2" s="31"/>
      <c r="F2" s="112"/>
      <c r="G2" s="112"/>
      <c r="H2" s="31"/>
      <c r="I2" s="31"/>
      <c r="J2" s="31"/>
      <c r="K2" s="31"/>
      <c r="L2" s="31"/>
      <c r="M2" s="113" t="s">
        <v>5</v>
      </c>
      <c r="N2" s="113"/>
    </row>
    <row r="3" spans="1:14" s="33" customFormat="1" ht="55.5" customHeight="1">
      <c r="A3" s="114" t="s">
        <v>17</v>
      </c>
      <c r="B3" s="114"/>
      <c r="C3" s="114"/>
      <c r="D3" s="114"/>
      <c r="E3" s="114"/>
      <c r="F3" s="114"/>
      <c r="G3" s="115"/>
      <c r="H3" s="116" t="s">
        <v>18</v>
      </c>
      <c r="I3" s="114"/>
      <c r="J3" s="114"/>
      <c r="K3" s="114"/>
      <c r="L3" s="114"/>
      <c r="M3" s="114"/>
      <c r="N3" s="114"/>
    </row>
    <row r="4" spans="1:14" s="33" customFormat="1" ht="51" customHeight="1">
      <c r="A4" s="105" t="s">
        <v>0</v>
      </c>
      <c r="B4" s="105" t="s">
        <v>1</v>
      </c>
      <c r="C4" s="105" t="s">
        <v>6</v>
      </c>
      <c r="D4" s="3" t="s">
        <v>44</v>
      </c>
      <c r="E4" s="3" t="s">
        <v>45</v>
      </c>
      <c r="F4" s="105" t="s">
        <v>7</v>
      </c>
      <c r="G4" s="106"/>
      <c r="H4" s="107" t="s">
        <v>0</v>
      </c>
      <c r="I4" s="105" t="s">
        <v>1</v>
      </c>
      <c r="J4" s="105" t="s">
        <v>2</v>
      </c>
      <c r="K4" s="3" t="s">
        <v>44</v>
      </c>
      <c r="L4" s="3" t="s">
        <v>45</v>
      </c>
      <c r="M4" s="105" t="s">
        <v>7</v>
      </c>
      <c r="N4" s="105"/>
    </row>
    <row r="5" spans="1:14" s="33" customFormat="1" ht="51" customHeight="1" thickBot="1">
      <c r="A5" s="109"/>
      <c r="B5" s="109"/>
      <c r="C5" s="109"/>
      <c r="D5" s="4" t="s">
        <v>8</v>
      </c>
      <c r="E5" s="4" t="s">
        <v>9</v>
      </c>
      <c r="F5" s="34" t="s">
        <v>19</v>
      </c>
      <c r="G5" s="35" t="s">
        <v>20</v>
      </c>
      <c r="H5" s="108"/>
      <c r="I5" s="109"/>
      <c r="J5" s="109"/>
      <c r="K5" s="4" t="s">
        <v>8</v>
      </c>
      <c r="L5" s="4" t="s">
        <v>9</v>
      </c>
      <c r="M5" s="4" t="s">
        <v>19</v>
      </c>
      <c r="N5" s="4" t="s">
        <v>20</v>
      </c>
    </row>
    <row r="6" spans="1:14" s="40" customFormat="1" ht="51" customHeight="1" thickTop="1">
      <c r="A6" s="117" t="s">
        <v>3</v>
      </c>
      <c r="B6" s="118"/>
      <c r="C6" s="119"/>
      <c r="D6" s="36">
        <f>SUM(D7:D17)</f>
        <v>1197000000</v>
      </c>
      <c r="E6" s="36">
        <f>SUM(E7:E17)</f>
        <v>1182000000</v>
      </c>
      <c r="F6" s="36">
        <f>SUM(E6-D6)</f>
        <v>-15000000</v>
      </c>
      <c r="G6" s="37">
        <f aca="true" t="shared" si="0" ref="G6:G17">SUM(F6/D6)</f>
        <v>-0.012531328320802004</v>
      </c>
      <c r="H6" s="119" t="s">
        <v>3</v>
      </c>
      <c r="I6" s="120"/>
      <c r="J6" s="120"/>
      <c r="K6" s="38">
        <f>SUM(K7+K12+K13+K14+K16+K17)</f>
        <v>1197000000</v>
      </c>
      <c r="L6" s="38">
        <f>SUM(L7+L12+L13+L14+L16+L17)</f>
        <v>1182000000</v>
      </c>
      <c r="M6" s="36">
        <f>SUM(L6-K6)</f>
        <v>-15000000</v>
      </c>
      <c r="N6" s="39">
        <f>SUM(M6/K6)</f>
        <v>-0.012531328320802004</v>
      </c>
    </row>
    <row r="7" spans="1:14" s="33" customFormat="1" ht="87.95" customHeight="1">
      <c r="A7" s="41" t="s">
        <v>52</v>
      </c>
      <c r="B7" s="41" t="s">
        <v>53</v>
      </c>
      <c r="C7" s="41" t="s">
        <v>54</v>
      </c>
      <c r="D7" s="6">
        <v>61280000</v>
      </c>
      <c r="E7" s="6">
        <v>55850000</v>
      </c>
      <c r="F7" s="10">
        <f>SUM(E7-D7)</f>
        <v>-5430000</v>
      </c>
      <c r="G7" s="42">
        <f t="shared" si="0"/>
        <v>-0.08860966057441254</v>
      </c>
      <c r="H7" s="43" t="s">
        <v>55</v>
      </c>
      <c r="I7" s="121" t="s">
        <v>21</v>
      </c>
      <c r="J7" s="122"/>
      <c r="K7" s="44">
        <v>1017713440</v>
      </c>
      <c r="L7" s="44">
        <f>SUM(L8:L11)</f>
        <v>967063424</v>
      </c>
      <c r="M7" s="7">
        <f>SUM(L7-K7)</f>
        <v>-50650016</v>
      </c>
      <c r="N7" s="45">
        <f aca="true" t="shared" si="1" ref="N7:N14">SUM(M7/K7)</f>
        <v>-0.04976844562453651</v>
      </c>
    </row>
    <row r="8" spans="1:14" s="33" customFormat="1" ht="87.95" customHeight="1">
      <c r="A8" s="41" t="s">
        <v>22</v>
      </c>
      <c r="B8" s="41" t="s">
        <v>49</v>
      </c>
      <c r="C8" s="5" t="s">
        <v>47</v>
      </c>
      <c r="D8" s="6">
        <v>0</v>
      </c>
      <c r="E8" s="6">
        <v>0</v>
      </c>
      <c r="F8" s="46">
        <f>SUM(E8-D8)</f>
        <v>0</v>
      </c>
      <c r="G8" s="42">
        <v>0</v>
      </c>
      <c r="H8" s="47"/>
      <c r="I8" s="132" t="s">
        <v>56</v>
      </c>
      <c r="J8" s="133"/>
      <c r="K8" s="48">
        <v>943012040</v>
      </c>
      <c r="L8" s="48">
        <v>897010790</v>
      </c>
      <c r="M8" s="6">
        <f aca="true" t="shared" si="2" ref="M8:M17">SUM(L8-K8)</f>
        <v>-46001250</v>
      </c>
      <c r="N8" s="49">
        <f t="shared" si="1"/>
        <v>-0.0487811905349586</v>
      </c>
    </row>
    <row r="9" spans="1:14" s="33" customFormat="1" ht="87.95" customHeight="1">
      <c r="A9" s="50"/>
      <c r="B9" s="50"/>
      <c r="C9" s="51" t="s">
        <v>48</v>
      </c>
      <c r="D9" s="52">
        <v>1030797060</v>
      </c>
      <c r="E9" s="52">
        <v>1012731070</v>
      </c>
      <c r="F9" s="53">
        <f aca="true" t="shared" si="3" ref="F9:F17">SUM(E9-D9)</f>
        <v>-18065990</v>
      </c>
      <c r="G9" s="54">
        <f t="shared" si="0"/>
        <v>-0.017526233534271043</v>
      </c>
      <c r="H9" s="47"/>
      <c r="I9" s="125"/>
      <c r="J9" s="126"/>
      <c r="K9" s="57"/>
      <c r="L9" s="57"/>
      <c r="M9" s="9"/>
      <c r="N9" s="58"/>
    </row>
    <row r="10" spans="1:14" s="33" customFormat="1" ht="87.95" customHeight="1">
      <c r="A10" s="41" t="s">
        <v>10</v>
      </c>
      <c r="B10" s="41" t="s">
        <v>23</v>
      </c>
      <c r="C10" s="41" t="s">
        <v>24</v>
      </c>
      <c r="D10" s="6">
        <v>3500000</v>
      </c>
      <c r="E10" s="6">
        <v>1000000</v>
      </c>
      <c r="F10" s="59">
        <f t="shared" si="3"/>
        <v>-2500000</v>
      </c>
      <c r="G10" s="42">
        <f t="shared" si="0"/>
        <v>-0.7142857142857143</v>
      </c>
      <c r="H10" s="47"/>
      <c r="I10" s="123" t="s">
        <v>57</v>
      </c>
      <c r="J10" s="127"/>
      <c r="K10" s="44">
        <v>6600000</v>
      </c>
      <c r="L10" s="44">
        <v>1400000</v>
      </c>
      <c r="M10" s="7">
        <f t="shared" si="2"/>
        <v>-5200000</v>
      </c>
      <c r="N10" s="58">
        <f t="shared" si="1"/>
        <v>-0.7878787878787878</v>
      </c>
    </row>
    <row r="11" spans="1:14" s="33" customFormat="1" ht="87.95" customHeight="1">
      <c r="A11" s="60"/>
      <c r="B11" s="50"/>
      <c r="C11" s="61" t="s">
        <v>25</v>
      </c>
      <c r="D11" s="52">
        <v>40000000</v>
      </c>
      <c r="E11" s="52">
        <v>33440000</v>
      </c>
      <c r="F11" s="53">
        <f t="shared" si="3"/>
        <v>-6560000</v>
      </c>
      <c r="G11" s="54">
        <f t="shared" si="0"/>
        <v>-0.164</v>
      </c>
      <c r="H11" s="62"/>
      <c r="I11" s="123" t="s">
        <v>58</v>
      </c>
      <c r="J11" s="127"/>
      <c r="K11" s="44">
        <v>68101400</v>
      </c>
      <c r="L11" s="44">
        <v>68652634</v>
      </c>
      <c r="M11" s="7">
        <f t="shared" si="2"/>
        <v>551234</v>
      </c>
      <c r="N11" s="45">
        <f t="shared" si="1"/>
        <v>0.008094312304886537</v>
      </c>
    </row>
    <row r="12" spans="1:14" s="33" customFormat="1" ht="87.95" customHeight="1">
      <c r="A12" s="41" t="s">
        <v>51</v>
      </c>
      <c r="B12" s="79" t="s">
        <v>50</v>
      </c>
      <c r="C12" s="63" t="s">
        <v>26</v>
      </c>
      <c r="D12" s="64">
        <v>0</v>
      </c>
      <c r="E12" s="52">
        <v>0</v>
      </c>
      <c r="F12" s="8">
        <f t="shared" si="3"/>
        <v>0</v>
      </c>
      <c r="G12" s="54">
        <v>0</v>
      </c>
      <c r="H12" s="65" t="s">
        <v>59</v>
      </c>
      <c r="I12" s="123" t="s">
        <v>27</v>
      </c>
      <c r="J12" s="127"/>
      <c r="K12" s="44">
        <v>43635000</v>
      </c>
      <c r="L12" s="44">
        <f>'[1]15세출예상'!E154</f>
        <v>43635000</v>
      </c>
      <c r="M12" s="7">
        <f t="shared" si="2"/>
        <v>0</v>
      </c>
      <c r="N12" s="45">
        <f t="shared" si="1"/>
        <v>0</v>
      </c>
    </row>
    <row r="13" spans="1:14" s="33" customFormat="1" ht="87.95" customHeight="1">
      <c r="A13" s="80" t="s">
        <v>28</v>
      </c>
      <c r="B13" s="41" t="s">
        <v>29</v>
      </c>
      <c r="C13" s="87" t="s">
        <v>30</v>
      </c>
      <c r="D13" s="88">
        <v>22072940</v>
      </c>
      <c r="E13" s="88">
        <v>9241005</v>
      </c>
      <c r="F13" s="59">
        <f t="shared" si="3"/>
        <v>-12831935</v>
      </c>
      <c r="G13" s="66">
        <f t="shared" si="0"/>
        <v>-0.5813423585621127</v>
      </c>
      <c r="H13" s="83" t="s">
        <v>31</v>
      </c>
      <c r="I13" s="128" t="s">
        <v>32</v>
      </c>
      <c r="J13" s="129"/>
      <c r="K13" s="95">
        <v>100708560</v>
      </c>
      <c r="L13" s="95">
        <v>100790210</v>
      </c>
      <c r="M13" s="88">
        <f t="shared" si="2"/>
        <v>81650</v>
      </c>
      <c r="N13" s="96">
        <f t="shared" si="1"/>
        <v>0.000810755312160158</v>
      </c>
    </row>
    <row r="14" spans="1:14" s="33" customFormat="1" ht="87.95" customHeight="1">
      <c r="A14" s="81"/>
      <c r="B14" s="78"/>
      <c r="C14" s="90" t="s">
        <v>33</v>
      </c>
      <c r="D14" s="91">
        <v>22000000</v>
      </c>
      <c r="E14" s="91">
        <v>15944016</v>
      </c>
      <c r="F14" s="92">
        <f t="shared" si="3"/>
        <v>-6055984</v>
      </c>
      <c r="G14" s="94">
        <f t="shared" si="0"/>
        <v>-0.275272</v>
      </c>
      <c r="H14" s="86"/>
      <c r="I14" s="130" t="s">
        <v>34</v>
      </c>
      <c r="J14" s="131"/>
      <c r="K14" s="97">
        <v>32943000</v>
      </c>
      <c r="L14" s="98">
        <v>33073000</v>
      </c>
      <c r="M14" s="99">
        <f t="shared" si="2"/>
        <v>130000</v>
      </c>
      <c r="N14" s="100">
        <f t="shared" si="1"/>
        <v>0.003946210120511186</v>
      </c>
    </row>
    <row r="15" spans="1:14" s="33" customFormat="1" ht="87.95" customHeight="1">
      <c r="A15" s="82"/>
      <c r="B15" s="67"/>
      <c r="C15" s="89" t="s">
        <v>43</v>
      </c>
      <c r="D15" s="52">
        <v>0</v>
      </c>
      <c r="E15" s="52">
        <v>36438366</v>
      </c>
      <c r="F15" s="53">
        <f>SUM(E15-D15)</f>
        <v>36438366</v>
      </c>
      <c r="G15" s="93"/>
      <c r="H15" s="56"/>
      <c r="I15" s="55"/>
      <c r="J15" s="84"/>
      <c r="K15" s="57"/>
      <c r="L15" s="85"/>
      <c r="M15" s="9"/>
      <c r="N15" s="58"/>
    </row>
    <row r="16" spans="1:14" s="33" customFormat="1" ht="87.95" customHeight="1">
      <c r="A16" s="41" t="s">
        <v>35</v>
      </c>
      <c r="B16" s="41" t="s">
        <v>36</v>
      </c>
      <c r="C16" s="41" t="s">
        <v>46</v>
      </c>
      <c r="D16" s="6">
        <v>150000</v>
      </c>
      <c r="E16" s="6">
        <v>155543</v>
      </c>
      <c r="F16" s="59">
        <f t="shared" si="3"/>
        <v>5543</v>
      </c>
      <c r="G16" s="42">
        <f t="shared" si="0"/>
        <v>0.03695333333333333</v>
      </c>
      <c r="H16" s="65" t="s">
        <v>37</v>
      </c>
      <c r="I16" s="123" t="s">
        <v>38</v>
      </c>
      <c r="J16" s="127"/>
      <c r="K16" s="101">
        <v>0</v>
      </c>
      <c r="L16" s="64">
        <v>0</v>
      </c>
      <c r="M16" s="7">
        <f t="shared" si="2"/>
        <v>0</v>
      </c>
      <c r="N16" s="45">
        <v>0</v>
      </c>
    </row>
    <row r="17" spans="1:14" s="33" customFormat="1" ht="87.95" customHeight="1">
      <c r="A17" s="50"/>
      <c r="B17" s="50"/>
      <c r="C17" s="61" t="s">
        <v>39</v>
      </c>
      <c r="D17" s="52">
        <v>17200000</v>
      </c>
      <c r="E17" s="52">
        <v>17200000</v>
      </c>
      <c r="F17" s="53">
        <f t="shared" si="3"/>
        <v>0</v>
      </c>
      <c r="G17" s="54">
        <f t="shared" si="0"/>
        <v>0</v>
      </c>
      <c r="H17" s="65" t="s">
        <v>40</v>
      </c>
      <c r="I17" s="123" t="s">
        <v>41</v>
      </c>
      <c r="J17" s="124"/>
      <c r="K17" s="44">
        <v>2000000</v>
      </c>
      <c r="L17" s="44">
        <v>37438366</v>
      </c>
      <c r="M17" s="7">
        <f t="shared" si="2"/>
        <v>35438366</v>
      </c>
      <c r="N17" s="102">
        <f>SUM(M17/K17)</f>
        <v>17.719183</v>
      </c>
    </row>
    <row r="18" spans="1:14" ht="27.75" customHeight="1">
      <c r="A18" s="68"/>
      <c r="B18" s="68"/>
      <c r="C18" s="68"/>
      <c r="D18" s="69"/>
      <c r="E18" s="69"/>
      <c r="F18" s="70"/>
      <c r="G18" s="69"/>
      <c r="H18" s="69"/>
      <c r="I18" s="69"/>
      <c r="J18" s="69"/>
      <c r="K18" s="69"/>
      <c r="L18" s="69"/>
      <c r="M18" s="69"/>
      <c r="N18" s="69"/>
    </row>
    <row r="19" spans="1:14" ht="27.75" customHeight="1">
      <c r="A19" s="68"/>
      <c r="B19" s="68"/>
      <c r="C19" s="68"/>
      <c r="D19" s="69"/>
      <c r="E19" s="69"/>
      <c r="F19" s="72"/>
      <c r="G19" s="69"/>
      <c r="H19" s="69"/>
      <c r="I19" s="69"/>
      <c r="J19" s="69"/>
      <c r="K19" s="69"/>
      <c r="L19" s="69"/>
      <c r="M19" s="69"/>
      <c r="N19" s="69"/>
    </row>
    <row r="68" spans="8:14" ht="27.75" customHeight="1">
      <c r="H68" s="73"/>
      <c r="I68" s="73"/>
      <c r="J68" s="73"/>
      <c r="K68" s="73"/>
      <c r="L68" s="73"/>
      <c r="M68" s="74"/>
      <c r="N68" s="75"/>
    </row>
  </sheetData>
  <mergeCells count="26">
    <mergeCell ref="A6:C6"/>
    <mergeCell ref="H6:J6"/>
    <mergeCell ref="I7:J7"/>
    <mergeCell ref="I17:J17"/>
    <mergeCell ref="I9:J9"/>
    <mergeCell ref="I10:J10"/>
    <mergeCell ref="I11:J11"/>
    <mergeCell ref="I12:J12"/>
    <mergeCell ref="I13:J13"/>
    <mergeCell ref="I14:J14"/>
    <mergeCell ref="I16:J16"/>
    <mergeCell ref="I8:J8"/>
    <mergeCell ref="F4:G4"/>
    <mergeCell ref="H4:H5"/>
    <mergeCell ref="I4:I5"/>
    <mergeCell ref="J4:J5"/>
    <mergeCell ref="A1:N1"/>
    <mergeCell ref="A2:B2"/>
    <mergeCell ref="F2:G2"/>
    <mergeCell ref="M2:N2"/>
    <mergeCell ref="A3:G3"/>
    <mergeCell ref="H3:N3"/>
    <mergeCell ref="M4:N4"/>
    <mergeCell ref="A4:A5"/>
    <mergeCell ref="B4:B5"/>
    <mergeCell ref="C4:C5"/>
  </mergeCells>
  <printOptions/>
  <pageMargins left="0.7480314960629921" right="0.7480314960629921" top="0.984251968503937" bottom="0.984251968503937" header="0.5118110236220472" footer="0.5118110236220472"/>
  <pageSetup horizontalDpi="600" verticalDpi="600" orientation="portrait" paperSize="9" scale="44" r:id="rId1"/>
  <headerFooter alignWithMargins="0">
    <oddFooter>&amp;C&amp;22 4/15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pc02</cp:lastModifiedBy>
  <cp:lastPrinted>2015-09-12T02:17:08Z</cp:lastPrinted>
  <dcterms:created xsi:type="dcterms:W3CDTF">2015-08-29T04:41:38Z</dcterms:created>
  <dcterms:modified xsi:type="dcterms:W3CDTF">2015-09-17T07:37:12Z</dcterms:modified>
  <cp:category/>
  <cp:version/>
  <cp:contentType/>
  <cp:contentStatus/>
</cp:coreProperties>
</file>