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10" yWindow="345" windowWidth="1980" windowHeight="1200" activeTab="1"/>
  </bookViews>
  <sheets>
    <sheet name="공고" sheetId="26" r:id="rId1"/>
    <sheet name="2015년 중증자립 예산총괄" sheetId="23" r:id="rId2"/>
  </sheets>
  <externalReferences>
    <externalReference r:id="rId5"/>
  </externalReferences>
  <definedNames>
    <definedName name="_xlnm.Print_Area" localSheetId="1">'2015년 중증자립 예산총괄'!$A$1:$N$18</definedName>
  </definedNames>
  <calcPr calcId="145621"/>
</workbook>
</file>

<file path=xl/sharedStrings.xml><?xml version="1.0" encoding="utf-8"?>
<sst xmlns="http://schemas.openxmlformats.org/spreadsheetml/2006/main" count="52" uniqueCount="34">
  <si>
    <t>포항시중증장애인자립지원센터</t>
  </si>
  <si>
    <t>2015. 11. 19</t>
  </si>
  <si>
    <t>2015년 2차 추가경정 세입·세출 예산(안)</t>
  </si>
  <si>
    <t>2015년  '포항시중증장애인자립지원센터' 2차 추가경정 예산(안)</t>
  </si>
  <si>
    <t>1. 세입 세출 예산 총괄표</t>
  </si>
  <si>
    <t xml:space="preserve">             (단위:천원)</t>
  </si>
  <si>
    <t>세                           입</t>
  </si>
  <si>
    <t xml:space="preserve">세                      출 </t>
  </si>
  <si>
    <t>관</t>
  </si>
  <si>
    <t>항</t>
  </si>
  <si>
    <t>당초예산
(A)</t>
  </si>
  <si>
    <t>변경예산
(B)</t>
  </si>
  <si>
    <t>증감(B)-(A)</t>
  </si>
  <si>
    <t>비 고</t>
  </si>
  <si>
    <t>액수</t>
  </si>
  <si>
    <t>비율(%)</t>
  </si>
  <si>
    <t>총     계</t>
  </si>
  <si>
    <t xml:space="preserve"> 총    계</t>
  </si>
  <si>
    <t>사업수입</t>
  </si>
  <si>
    <t>사무비</t>
  </si>
  <si>
    <t>소계</t>
  </si>
  <si>
    <t>보조금수입</t>
  </si>
  <si>
    <t>인건비</t>
  </si>
  <si>
    <t>후원금수입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</si>
  <si>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</si>
  <si>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</si>
  <si>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</si>
  <si>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</si>
  <si>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</si>
  <si>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</si>
  <si>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</si>
  <si>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</si>
  <si>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과년도지출</t>
  </si>
  <si>
    <t>예비비 및 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</si>
</sst>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#,##0;&quot;△&quot;#,##0"/>
    <numFmt numFmtId="178" formatCode="#,##0.0;&quot;△&quot;#,##0.0"/>
    <numFmt numFmtId="179" formatCode="#,##0_);[Red]\(#,##0\)"/>
    <numFmt numFmtId="180" formatCode="#,##0,"/>
    <numFmt numFmtId="181" formatCode="#,##0;&quot;△&quot;#,##0,"/>
    <numFmt numFmtId="182" formatCode="#,##0,\ "/>
  </numFmts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돋움"/>
      <family val="3"/>
    </font>
    <font>
      <sz val="14"/>
      <name val="돋움"/>
      <family val="3"/>
    </font>
    <font>
      <sz val="9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22"/>
      <name val="굴림"/>
      <family val="3"/>
    </font>
    <font>
      <b/>
      <sz val="12"/>
      <name val="돋움"/>
      <family val="3"/>
    </font>
    <font>
      <sz val="22"/>
      <name val="돋움"/>
      <family val="3"/>
    </font>
    <font>
      <b/>
      <sz val="24"/>
      <name val="Cambria"/>
      <family val="3"/>
      <scheme val="major"/>
    </font>
    <font>
      <b/>
      <sz val="20"/>
      <name val="돋움"/>
      <family val="3"/>
    </font>
    <font>
      <b/>
      <sz val="24"/>
      <name val="돋움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hair"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double"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double"/>
      <bottom style="hair"/>
    </border>
    <border>
      <left/>
      <right/>
      <top style="double"/>
      <bottom style="hair"/>
    </border>
    <border>
      <left style="medium"/>
      <right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/>
      <top/>
      <bottom style="hair"/>
    </border>
    <border>
      <left style="medium"/>
      <right style="hair"/>
      <top style="double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double"/>
    </border>
    <border>
      <left style="hair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 style="double"/>
    </border>
    <border>
      <left style="hair"/>
      <right style="medium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/>
    <xf numFmtId="176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/>
    <xf numFmtId="176" fontId="0" fillId="0" borderId="0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80" fontId="0" fillId="0" borderId="2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horizontal="right" vertical="center" shrinkToFit="1"/>
    </xf>
    <xf numFmtId="0" fontId="0" fillId="0" borderId="2" xfId="0" applyBorder="1"/>
    <xf numFmtId="178" fontId="0" fillId="0" borderId="2" xfId="20" applyNumberFormat="1" applyFont="1" applyBorder="1"/>
    <xf numFmtId="177" fontId="0" fillId="0" borderId="2" xfId="20" applyNumberFormat="1" applyFont="1" applyBorder="1" applyAlignment="1">
      <alignment horizontal="right"/>
    </xf>
    <xf numFmtId="177" fontId="0" fillId="0" borderId="2" xfId="20" applyNumberFormat="1" applyFont="1" applyBorder="1"/>
    <xf numFmtId="177" fontId="3" fillId="0" borderId="2" xfId="20" applyNumberFormat="1" applyFont="1" applyBorder="1" applyAlignment="1">
      <alignment horizontal="right" vertical="center" shrinkToFit="1"/>
    </xf>
    <xf numFmtId="179" fontId="3" fillId="0" borderId="2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8" fontId="3" fillId="0" borderId="2" xfId="20" applyNumberFormat="1" applyFont="1" applyBorder="1" applyAlignment="1">
      <alignment horizontal="center" vertical="center" shrinkToFit="1"/>
    </xf>
    <xf numFmtId="177" fontId="3" fillId="0" borderId="2" xfId="2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8" fontId="0" fillId="0" borderId="3" xfId="20" applyNumberFormat="1" applyFont="1" applyBorder="1"/>
    <xf numFmtId="177" fontId="3" fillId="0" borderId="3" xfId="20" applyNumberFormat="1" applyFont="1" applyBorder="1" applyAlignment="1">
      <alignment horizontal="right" vertical="center" shrinkToFit="1"/>
    </xf>
    <xf numFmtId="179" fontId="3" fillId="0" borderId="3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8" fontId="3" fillId="0" borderId="3" xfId="20" applyNumberFormat="1" applyFont="1" applyBorder="1" applyAlignment="1">
      <alignment horizontal="center" vertical="center" shrinkToFit="1"/>
    </xf>
    <xf numFmtId="177" fontId="3" fillId="0" borderId="3" xfId="2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0" fillId="0" borderId="2" xfId="0" applyFont="1" applyBorder="1"/>
    <xf numFmtId="0" fontId="0" fillId="0" borderId="4" xfId="0" applyFont="1" applyBorder="1"/>
    <xf numFmtId="179" fontId="0" fillId="0" borderId="5" xfId="0" applyNumberFormat="1" applyFont="1" applyBorder="1" applyAlignment="1">
      <alignment horizontal="right" vertical="center" shrinkToFit="1"/>
    </xf>
    <xf numFmtId="178" fontId="0" fillId="0" borderId="2" xfId="20" applyNumberFormat="1" applyFont="1" applyBorder="1" applyAlignment="1">
      <alignment horizontal="right" vertical="center" shrinkToFit="1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 shrinkToFit="1"/>
    </xf>
    <xf numFmtId="0" fontId="0" fillId="0" borderId="3" xfId="0" applyFont="1" applyBorder="1"/>
    <xf numFmtId="0" fontId="0" fillId="0" borderId="8" xfId="0" applyFont="1" applyBorder="1"/>
    <xf numFmtId="179" fontId="0" fillId="0" borderId="9" xfId="0" applyNumberFormat="1" applyFont="1" applyBorder="1" applyAlignment="1">
      <alignment horizontal="right" vertical="center" shrinkToFit="1"/>
    </xf>
    <xf numFmtId="180" fontId="0" fillId="0" borderId="10" xfId="0" applyNumberFormat="1" applyFon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8" fontId="0" fillId="0" borderId="10" xfId="20" applyNumberFormat="1" applyFont="1" applyBorder="1" applyAlignment="1">
      <alignment horizontal="right" vertical="center" shrinkToFit="1"/>
    </xf>
    <xf numFmtId="0" fontId="3" fillId="0" borderId="11" xfId="0" applyFont="1" applyBorder="1"/>
    <xf numFmtId="0" fontId="3" fillId="0" borderId="12" xfId="0" applyFont="1" applyBorder="1"/>
    <xf numFmtId="177" fontId="3" fillId="0" borderId="0" xfId="2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8" fontId="3" fillId="0" borderId="0" xfId="20" applyNumberFormat="1" applyFont="1" applyBorder="1" applyAlignment="1">
      <alignment horizontal="center" vertical="center" shrinkToFit="1"/>
    </xf>
    <xf numFmtId="177" fontId="3" fillId="0" borderId="0" xfId="2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8" fontId="9" fillId="0" borderId="0" xfId="2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7" fontId="9" fillId="0" borderId="0" xfId="20" applyNumberFormat="1" applyFont="1" applyBorder="1" applyAlignment="1">
      <alignment horizontal="right" vertical="center" shrinkToFit="1"/>
    </xf>
    <xf numFmtId="178" fontId="7" fillId="0" borderId="0" xfId="20" applyNumberFormat="1" applyFont="1" applyBorder="1"/>
    <xf numFmtId="179" fontId="7" fillId="0" borderId="0" xfId="0" applyNumberFormat="1" applyFont="1" applyBorder="1"/>
    <xf numFmtId="0" fontId="7" fillId="0" borderId="0" xfId="0" applyFont="1" applyBorder="1"/>
    <xf numFmtId="0" fontId="0" fillId="0" borderId="12" xfId="0" applyFont="1" applyBorder="1"/>
    <xf numFmtId="0" fontId="0" fillId="0" borderId="11" xfId="0" applyFont="1" applyBorder="1"/>
    <xf numFmtId="177" fontId="0" fillId="0" borderId="13" xfId="20" applyNumberFormat="1" applyFont="1" applyBorder="1" applyAlignment="1">
      <alignment horizontal="center" vertical="center" shrinkToFit="1"/>
    </xf>
    <xf numFmtId="178" fontId="0" fillId="0" borderId="13" xfId="20" applyNumberFormat="1" applyFont="1" applyBorder="1" applyAlignment="1">
      <alignment horizontal="center" vertical="center" shrinkToFit="1"/>
    </xf>
    <xf numFmtId="0" fontId="0" fillId="0" borderId="14" xfId="0" applyFont="1" applyBorder="1"/>
    <xf numFmtId="0" fontId="0" fillId="0" borderId="15" xfId="0" applyFont="1" applyBorder="1"/>
    <xf numFmtId="176" fontId="0" fillId="0" borderId="16" xfId="0" applyNumberFormat="1" applyFont="1" applyBorder="1" applyAlignment="1">
      <alignment horizontal="right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 shrinkToFit="1"/>
    </xf>
    <xf numFmtId="180" fontId="0" fillId="0" borderId="2" xfId="0" applyNumberFormat="1" applyFont="1" applyBorder="1" applyAlignment="1">
      <alignment vertical="center"/>
    </xf>
    <xf numFmtId="180" fontId="0" fillId="0" borderId="2" xfId="2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 shrinkToFit="1"/>
    </xf>
    <xf numFmtId="0" fontId="0" fillId="0" borderId="19" xfId="0" applyFont="1" applyBorder="1"/>
    <xf numFmtId="176" fontId="0" fillId="0" borderId="20" xfId="0" applyNumberFormat="1" applyFont="1" applyBorder="1" applyAlignment="1">
      <alignment horizontal="right" vertical="center" shrinkToFit="1"/>
    </xf>
    <xf numFmtId="179" fontId="0" fillId="0" borderId="3" xfId="0" applyNumberFormat="1" applyFont="1" applyBorder="1"/>
    <xf numFmtId="179" fontId="0" fillId="0" borderId="2" xfId="0" applyNumberFormat="1" applyFont="1" applyBorder="1"/>
    <xf numFmtId="179" fontId="0" fillId="0" borderId="2" xfId="0" applyNumberFormat="1" applyFont="1" applyBorder="1" applyAlignment="1">
      <alignment horizontal="right"/>
    </xf>
    <xf numFmtId="0" fontId="10" fillId="0" borderId="21" xfId="0" applyFont="1" applyBorder="1"/>
    <xf numFmtId="0" fontId="10" fillId="0" borderId="22" xfId="0" applyFont="1" applyBorder="1"/>
    <xf numFmtId="180" fontId="0" fillId="0" borderId="2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vertical="center" shrinkToFit="1"/>
    </xf>
    <xf numFmtId="182" fontId="0" fillId="0" borderId="2" xfId="20" applyNumberFormat="1" applyFont="1" applyBorder="1" applyAlignment="1">
      <alignment horizontal="right" vertical="center" shrinkToFit="1"/>
    </xf>
    <xf numFmtId="181" fontId="0" fillId="0" borderId="2" xfId="20" applyNumberFormat="1" applyFont="1" applyBorder="1" applyAlignment="1">
      <alignment horizontal="right" vertical="center" shrinkToFit="1"/>
    </xf>
    <xf numFmtId="181" fontId="3" fillId="0" borderId="2" xfId="20" applyNumberFormat="1" applyFont="1" applyBorder="1" applyAlignment="1">
      <alignment horizontal="right" vertical="center" shrinkToFit="1"/>
    </xf>
    <xf numFmtId="181" fontId="3" fillId="0" borderId="22" xfId="20" applyNumberFormat="1" applyFont="1" applyBorder="1" applyAlignment="1">
      <alignment horizontal="right" vertical="center" shrinkToFit="1"/>
    </xf>
    <xf numFmtId="0" fontId="0" fillId="0" borderId="5" xfId="0" applyFont="1" applyBorder="1" applyAlignment="1">
      <alignment/>
    </xf>
    <xf numFmtId="176" fontId="0" fillId="0" borderId="19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 shrinkToFit="1"/>
    </xf>
    <xf numFmtId="180" fontId="3" fillId="0" borderId="0" xfId="20" applyNumberFormat="1" applyFont="1" applyBorder="1" applyAlignment="1">
      <alignment horizontal="right" vertical="center" shrinkToFit="1"/>
    </xf>
    <xf numFmtId="178" fontId="0" fillId="0" borderId="0" xfId="20" applyNumberFormat="1" applyFont="1" applyBorder="1" applyAlignment="1">
      <alignment horizontal="right" vertical="center" shrinkToFit="1"/>
    </xf>
    <xf numFmtId="0" fontId="0" fillId="0" borderId="20" xfId="0" applyFont="1" applyBorder="1" applyAlignment="1">
      <alignment/>
    </xf>
    <xf numFmtId="179" fontId="3" fillId="0" borderId="25" xfId="0" applyNumberFormat="1" applyFont="1" applyBorder="1" applyAlignment="1">
      <alignment horizontal="center" vertical="center" shrinkToFit="1"/>
    </xf>
    <xf numFmtId="177" fontId="3" fillId="0" borderId="25" xfId="2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8" fontId="3" fillId="0" borderId="25" xfId="20" applyNumberFormat="1" applyFont="1" applyBorder="1" applyAlignment="1">
      <alignment horizontal="center" vertical="center" shrinkToFit="1"/>
    </xf>
    <xf numFmtId="180" fontId="3" fillId="0" borderId="2" xfId="2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80" fontId="0" fillId="0" borderId="2" xfId="20" applyNumberFormat="1" applyFont="1" applyBorder="1" applyAlignment="1">
      <alignment horizontal="right" vertical="center" shrinkToFit="1"/>
    </xf>
    <xf numFmtId="180" fontId="3" fillId="0" borderId="10" xfId="20" applyNumberFormat="1" applyFont="1" applyBorder="1" applyAlignment="1">
      <alignment horizontal="right" vertical="center" shrinkToFit="1"/>
    </xf>
    <xf numFmtId="178" fontId="0" fillId="0" borderId="3" xfId="20" applyNumberFormat="1" applyFont="1" applyBorder="1" applyAlignment="1">
      <alignment horizontal="right" vertical="center" shrinkToFit="1"/>
    </xf>
    <xf numFmtId="180" fontId="0" fillId="0" borderId="10" xfId="20" applyNumberFormat="1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0" fontId="0" fillId="0" borderId="28" xfId="0" applyNumberFormat="1" applyFont="1" applyBorder="1" applyAlignment="1">
      <alignment vertical="center"/>
    </xf>
    <xf numFmtId="180" fontId="0" fillId="0" borderId="28" xfId="20" applyNumberFormat="1" applyFont="1" applyBorder="1" applyAlignment="1">
      <alignment vertical="center"/>
    </xf>
    <xf numFmtId="178" fontId="0" fillId="0" borderId="28" xfId="20" applyNumberFormat="1" applyFont="1" applyBorder="1" applyAlignment="1">
      <alignment horizontal="right" vertical="center" shrinkToFit="1"/>
    </xf>
    <xf numFmtId="181" fontId="0" fillId="0" borderId="28" xfId="20" applyNumberFormat="1" applyFont="1" applyBorder="1" applyAlignment="1">
      <alignment horizontal="right" vertical="center" shrinkToFit="1"/>
    </xf>
    <xf numFmtId="179" fontId="0" fillId="0" borderId="29" xfId="0" applyNumberFormat="1" applyFont="1" applyBorder="1" applyAlignment="1">
      <alignment horizontal="right"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wrapText="1" shrinkToFit="1"/>
    </xf>
    <xf numFmtId="179" fontId="0" fillId="0" borderId="13" xfId="0" applyNumberFormat="1" applyFont="1" applyBorder="1" applyAlignment="1">
      <alignment horizontal="center" vertical="center" wrapText="1" shrinkToFit="1"/>
    </xf>
    <xf numFmtId="177" fontId="0" fillId="0" borderId="3" xfId="2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33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179" fontId="0" fillId="0" borderId="25" xfId="0" applyNumberFormat="1" applyBorder="1" applyAlignment="1">
      <alignment vertical="center" shrinkToFit="1"/>
    </xf>
    <xf numFmtId="0" fontId="0" fillId="0" borderId="25" xfId="0" applyFont="1" applyBorder="1" applyAlignment="1">
      <alignment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9" fontId="0" fillId="0" borderId="38" xfId="0" applyNumberFormat="1" applyFont="1" applyBorder="1" applyAlignment="1">
      <alignment horizontal="center" vertical="center" shrinkToFit="1"/>
    </xf>
    <xf numFmtId="179" fontId="0" fillId="0" borderId="39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176" fontId="0" fillId="0" borderId="40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176" fontId="0" fillId="0" borderId="41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179" fontId="0" fillId="0" borderId="42" xfId="0" applyNumberFormat="1" applyFont="1" applyBorder="1" applyAlignment="1">
      <alignment horizontal="center" vertical="center" wrapText="1" shrinkToFit="1"/>
    </xf>
    <xf numFmtId="181" fontId="0" fillId="0" borderId="2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45380;&#46020;%202&#52628;&#4422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년 중증자립 예산총괄"/>
      <sheetName val="2015년 중증자립 세입"/>
      <sheetName val="2015년 중증자립 세출"/>
      <sheetName val="추경 표지"/>
    </sheetNames>
    <sheetDataSet>
      <sheetData sheetId="0"/>
      <sheetData sheetId="1">
        <row r="6">
          <cell r="D6">
            <v>32920000</v>
          </cell>
          <cell r="E6">
            <v>26320000</v>
          </cell>
        </row>
        <row r="13">
          <cell r="D13">
            <v>163545000</v>
          </cell>
          <cell r="E13">
            <v>173545000</v>
          </cell>
        </row>
        <row r="19">
          <cell r="D19">
            <v>3300000</v>
          </cell>
          <cell r="E19">
            <v>2500000</v>
          </cell>
        </row>
        <row r="25">
          <cell r="D25">
            <v>3500000</v>
          </cell>
          <cell r="E25">
            <v>3500000</v>
          </cell>
        </row>
        <row r="29">
          <cell r="D29">
            <v>10646988</v>
          </cell>
          <cell r="E29">
            <v>10646988</v>
          </cell>
        </row>
        <row r="35">
          <cell r="D35">
            <v>180000</v>
          </cell>
          <cell r="E35">
            <v>180000</v>
          </cell>
        </row>
      </sheetData>
      <sheetData sheetId="2">
        <row r="7">
          <cell r="D7">
            <v>134848380</v>
          </cell>
          <cell r="E7">
            <v>133248845.5469625</v>
          </cell>
        </row>
        <row r="47">
          <cell r="D47">
            <v>1820000</v>
          </cell>
          <cell r="E47">
            <v>1620000</v>
          </cell>
        </row>
        <row r="54">
          <cell r="D54">
            <v>37360000</v>
          </cell>
          <cell r="E54">
            <v>37441153.96</v>
          </cell>
        </row>
        <row r="70">
          <cell r="D70">
            <v>2640000</v>
          </cell>
          <cell r="E70">
            <v>6800000.04</v>
          </cell>
        </row>
        <row r="78">
          <cell r="D78">
            <v>37180000</v>
          </cell>
          <cell r="E78">
            <v>36960000</v>
          </cell>
        </row>
        <row r="125">
          <cell r="E125">
            <v>0</v>
          </cell>
        </row>
        <row r="129">
          <cell r="E129">
            <v>621988</v>
          </cell>
        </row>
        <row r="130">
          <cell r="D130">
            <v>243608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 topLeftCell="A1">
      <selection activeCell="G16" sqref="G16"/>
    </sheetView>
  </sheetViews>
  <sheetFormatPr defaultColWidth="8.88671875" defaultRowHeight="13.5"/>
  <sheetData>
    <row r="2" spans="2:12" ht="13.5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3.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3.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13.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13.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3.5" customHeight="1">
      <c r="A7" s="111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3.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3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3.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13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3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20" spans="4:9" ht="13.5" customHeight="1">
      <c r="D20" s="112" t="s">
        <v>1</v>
      </c>
      <c r="E20" s="112"/>
      <c r="F20" s="112"/>
      <c r="G20" s="112"/>
      <c r="H20" s="112"/>
      <c r="I20" s="112"/>
    </row>
    <row r="21" spans="4:9" ht="13.5" customHeight="1">
      <c r="D21" s="112"/>
      <c r="E21" s="112"/>
      <c r="F21" s="112"/>
      <c r="G21" s="112"/>
      <c r="H21" s="112"/>
      <c r="I21" s="112"/>
    </row>
    <row r="22" spans="4:9" ht="13.5" customHeight="1">
      <c r="D22" s="112"/>
      <c r="E22" s="112"/>
      <c r="F22" s="112"/>
      <c r="G22" s="112"/>
      <c r="H22" s="112"/>
      <c r="I22" s="112"/>
    </row>
    <row r="28" spans="1:12" ht="13.5">
      <c r="A28" s="111" t="s">
        <v>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ht="13.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1:12" ht="13.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2" ht="13.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</sheetData>
  <mergeCells count="3">
    <mergeCell ref="A28:L31"/>
    <mergeCell ref="A7:L12"/>
    <mergeCell ref="D20:I2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SheetLayoutView="100" workbookViewId="0" topLeftCell="A1">
      <selection activeCell="E16" sqref="E16"/>
    </sheetView>
  </sheetViews>
  <sheetFormatPr defaultColWidth="9.77734375" defaultRowHeight="13.5"/>
  <cols>
    <col min="1" max="1" width="10.21484375" style="28" customWidth="1"/>
    <col min="2" max="2" width="10.88671875" style="28" customWidth="1"/>
    <col min="3" max="3" width="9.99609375" style="72" customWidth="1"/>
    <col min="4" max="4" width="10.4453125" style="72" customWidth="1"/>
    <col min="5" max="5" width="9.5546875" style="12" customWidth="1"/>
    <col min="6" max="6" width="8.6640625" style="10" customWidth="1"/>
    <col min="7" max="7" width="7.3359375" style="28" customWidth="1"/>
    <col min="8" max="8" width="9.88671875" style="28" customWidth="1"/>
    <col min="9" max="9" width="8.88671875" style="28" customWidth="1"/>
    <col min="10" max="10" width="10.21484375" style="73" customWidth="1"/>
    <col min="11" max="11" width="10.5546875" style="73" customWidth="1"/>
    <col min="12" max="12" width="9.99609375" style="11" customWidth="1"/>
    <col min="13" max="13" width="10.6640625" style="10" customWidth="1"/>
    <col min="14" max="14" width="5.3359375" style="72" customWidth="1"/>
    <col min="15" max="16384" width="9.77734375" style="9" customWidth="1"/>
  </cols>
  <sheetData>
    <row r="1" spans="1:15" s="75" customFormat="1" ht="39" customHeight="1">
      <c r="A1" s="120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74"/>
    </row>
    <row r="2" spans="1:14" s="55" customFormat="1" ht="24" customHeight="1">
      <c r="A2" s="123" t="s">
        <v>4</v>
      </c>
      <c r="B2" s="123"/>
      <c r="C2" s="123"/>
      <c r="D2" s="123"/>
      <c r="E2" s="123"/>
      <c r="F2" s="49"/>
      <c r="G2" s="50"/>
      <c r="H2" s="50"/>
      <c r="I2" s="50"/>
      <c r="J2" s="51"/>
      <c r="K2" s="51"/>
      <c r="L2" s="52"/>
      <c r="M2" s="53"/>
      <c r="N2" s="54"/>
    </row>
    <row r="3" spans="1:14" s="2" customFormat="1" ht="24" customHeight="1" thickBot="1">
      <c r="A3" s="48"/>
      <c r="B3" s="1"/>
      <c r="C3" s="47"/>
      <c r="D3" s="47"/>
      <c r="E3" s="46"/>
      <c r="F3" s="45"/>
      <c r="G3" s="44"/>
      <c r="H3" s="44"/>
      <c r="I3" s="44"/>
      <c r="J3" s="43"/>
      <c r="K3" s="43"/>
      <c r="L3" s="42"/>
      <c r="M3" s="124" t="s">
        <v>5</v>
      </c>
      <c r="N3" s="125"/>
    </row>
    <row r="4" spans="1:15" s="40" customFormat="1" ht="26.25" customHeight="1">
      <c r="A4" s="126" t="s">
        <v>6</v>
      </c>
      <c r="B4" s="127"/>
      <c r="C4" s="127"/>
      <c r="D4" s="127"/>
      <c r="E4" s="127"/>
      <c r="F4" s="127"/>
      <c r="G4" s="128"/>
      <c r="H4" s="129" t="s">
        <v>7</v>
      </c>
      <c r="I4" s="130"/>
      <c r="J4" s="130"/>
      <c r="K4" s="130"/>
      <c r="L4" s="130"/>
      <c r="M4" s="130"/>
      <c r="N4" s="131"/>
      <c r="O4" s="41"/>
    </row>
    <row r="5" spans="1:15" s="57" customFormat="1" ht="16.5" customHeight="1">
      <c r="A5" s="113" t="s">
        <v>8</v>
      </c>
      <c r="B5" s="115" t="s">
        <v>9</v>
      </c>
      <c r="C5" s="117" t="s">
        <v>10</v>
      </c>
      <c r="D5" s="117" t="s">
        <v>11</v>
      </c>
      <c r="E5" s="119" t="s">
        <v>12</v>
      </c>
      <c r="F5" s="119"/>
      <c r="G5" s="134" t="s">
        <v>13</v>
      </c>
      <c r="H5" s="136" t="s">
        <v>8</v>
      </c>
      <c r="I5" s="115" t="s">
        <v>9</v>
      </c>
      <c r="J5" s="117" t="s">
        <v>10</v>
      </c>
      <c r="K5" s="117" t="s">
        <v>11</v>
      </c>
      <c r="L5" s="119" t="s">
        <v>12</v>
      </c>
      <c r="M5" s="119"/>
      <c r="N5" s="132" t="s">
        <v>13</v>
      </c>
      <c r="O5" s="56"/>
    </row>
    <row r="6" spans="1:15" s="61" customFormat="1" ht="17.25" customHeight="1" thickBot="1">
      <c r="A6" s="114"/>
      <c r="B6" s="116"/>
      <c r="C6" s="118"/>
      <c r="D6" s="118"/>
      <c r="E6" s="58" t="s">
        <v>14</v>
      </c>
      <c r="F6" s="59" t="s">
        <v>15</v>
      </c>
      <c r="G6" s="135"/>
      <c r="H6" s="137"/>
      <c r="I6" s="138"/>
      <c r="J6" s="139"/>
      <c r="K6" s="118"/>
      <c r="L6" s="58" t="s">
        <v>14</v>
      </c>
      <c r="M6" s="59" t="s">
        <v>15</v>
      </c>
      <c r="N6" s="133"/>
      <c r="O6" s="60"/>
    </row>
    <row r="7" spans="1:15" s="34" customFormat="1" ht="24" customHeight="1" thickTop="1">
      <c r="A7" s="81" t="s">
        <v>16</v>
      </c>
      <c r="B7" s="38"/>
      <c r="C7" s="37">
        <f>C8+C9+C10+C11+C12+C13</f>
        <v>214091988</v>
      </c>
      <c r="D7" s="37">
        <f>D8+D9+D10+D11+D12+D13</f>
        <v>216691988</v>
      </c>
      <c r="E7" s="99">
        <f>D7-C7</f>
        <v>2600000</v>
      </c>
      <c r="F7" s="39">
        <f aca="true" t="shared" si="0" ref="F7:F13">E7/C7%</f>
        <v>1.214431247188942</v>
      </c>
      <c r="G7" s="62"/>
      <c r="H7" s="63" t="s">
        <v>17</v>
      </c>
      <c r="I7" s="38"/>
      <c r="J7" s="64">
        <f>J8+J12+J13+J15+J16+J17</f>
        <v>214091988</v>
      </c>
      <c r="K7" s="37">
        <f>K8+K12+K13+K15+K16+K17</f>
        <v>216691987.5469625</v>
      </c>
      <c r="L7" s="101">
        <f aca="true" t="shared" si="1" ref="L7:L16">K7-J7</f>
        <v>2599999.5469624996</v>
      </c>
      <c r="M7" s="39">
        <f aca="true" t="shared" si="2" ref="M7:M16">L7/J7%</f>
        <v>1.2144310355801355</v>
      </c>
      <c r="N7" s="36"/>
      <c r="O7" s="35"/>
    </row>
    <row r="8" spans="1:15" s="28" customFormat="1" ht="24" customHeight="1">
      <c r="A8" s="80" t="s">
        <v>18</v>
      </c>
      <c r="B8" s="6" t="s">
        <v>18</v>
      </c>
      <c r="C8" s="7">
        <f>'[1]2015년 중증자립 세입'!D6</f>
        <v>32920000</v>
      </c>
      <c r="D8" s="7">
        <f>'[1]2015년 중증자립 세입'!E6</f>
        <v>26320000</v>
      </c>
      <c r="E8" s="84">
        <f aca="true" t="shared" si="3" ref="E8:E13">D8-C8</f>
        <v>-6600000</v>
      </c>
      <c r="F8" s="31">
        <f t="shared" si="0"/>
        <v>-20.048602673147023</v>
      </c>
      <c r="G8" s="65"/>
      <c r="H8" s="3" t="s">
        <v>19</v>
      </c>
      <c r="I8" s="6" t="s">
        <v>20</v>
      </c>
      <c r="J8" s="66">
        <f>J9+J10+J11</f>
        <v>174028380</v>
      </c>
      <c r="K8" s="66">
        <f>K9+K10+K11</f>
        <v>172309999.5069625</v>
      </c>
      <c r="L8" s="83">
        <f t="shared" si="1"/>
        <v>-1718380.493037492</v>
      </c>
      <c r="M8" s="31">
        <f t="shared" si="2"/>
        <v>-0.9874139453791916</v>
      </c>
      <c r="N8" s="30"/>
      <c r="O8" s="29"/>
    </row>
    <row r="9" spans="1:15" s="28" customFormat="1" ht="24" customHeight="1">
      <c r="A9" s="33" t="s">
        <v>21</v>
      </c>
      <c r="B9" s="6" t="s">
        <v>21</v>
      </c>
      <c r="C9" s="7">
        <f>'[1]2015년 중증자립 세입'!D13</f>
        <v>163545000</v>
      </c>
      <c r="D9" s="7">
        <f>'[1]2015년 중증자립 세입'!E13</f>
        <v>173545000</v>
      </c>
      <c r="E9" s="96">
        <f t="shared" si="3"/>
        <v>10000000</v>
      </c>
      <c r="F9" s="31">
        <f t="shared" si="0"/>
        <v>6.11452505426641</v>
      </c>
      <c r="G9" s="65"/>
      <c r="H9" s="3"/>
      <c r="I9" s="6" t="s">
        <v>22</v>
      </c>
      <c r="J9" s="67">
        <f>'[1]2015년 중증자립 세출'!D7</f>
        <v>134848380</v>
      </c>
      <c r="K9" s="7">
        <f>'[1]2015년 중증자립 세출'!E7</f>
        <v>133248845.5469625</v>
      </c>
      <c r="L9" s="83">
        <f t="shared" si="1"/>
        <v>-1599534.4530375004</v>
      </c>
      <c r="M9" s="31">
        <f t="shared" si="2"/>
        <v>-1.1861725391417386</v>
      </c>
      <c r="N9" s="30"/>
      <c r="O9" s="29"/>
    </row>
    <row r="10" spans="1:15" s="28" customFormat="1" ht="24" customHeight="1">
      <c r="A10" s="68" t="s">
        <v>23</v>
      </c>
      <c r="B10" s="78" t="s">
        <v>23</v>
      </c>
      <c r="C10" s="7">
        <f>'[1]2015년 중증자립 세입'!D19</f>
        <v>3300000</v>
      </c>
      <c r="D10" s="7">
        <f>'[1]2015년 중증자립 세입'!E19</f>
        <v>2500000</v>
      </c>
      <c r="E10" s="84">
        <f t="shared" si="3"/>
        <v>-800000</v>
      </c>
      <c r="F10" s="31">
        <f t="shared" si="0"/>
        <v>-24.242424242424242</v>
      </c>
      <c r="G10" s="65"/>
      <c r="H10" s="3"/>
      <c r="I10" s="6" t="s">
        <v>24</v>
      </c>
      <c r="J10" s="67">
        <f>'[1]2015년 중증자립 세출'!D47</f>
        <v>1820000</v>
      </c>
      <c r="K10" s="7">
        <f>'[1]2015년 중증자립 세출'!E47</f>
        <v>1620000</v>
      </c>
      <c r="L10" s="83">
        <f t="shared" si="1"/>
        <v>-200000</v>
      </c>
      <c r="M10" s="31">
        <f t="shared" si="2"/>
        <v>-10.989010989010989</v>
      </c>
      <c r="N10" s="30"/>
      <c r="O10" s="29"/>
    </row>
    <row r="11" spans="1:15" s="28" customFormat="1" ht="24" customHeight="1">
      <c r="A11" s="79" t="s">
        <v>25</v>
      </c>
      <c r="B11" s="78" t="s">
        <v>25</v>
      </c>
      <c r="C11" s="7">
        <f>'[1]2015년 중증자립 세입'!D25</f>
        <v>3500000</v>
      </c>
      <c r="D11" s="7">
        <f>'[1]2015년 중증자립 세입'!E25</f>
        <v>3500000</v>
      </c>
      <c r="E11" s="85">
        <f t="shared" si="3"/>
        <v>0</v>
      </c>
      <c r="F11" s="31">
        <f t="shared" si="0"/>
        <v>0</v>
      </c>
      <c r="G11" s="65"/>
      <c r="H11" s="3"/>
      <c r="I11" s="6" t="s">
        <v>26</v>
      </c>
      <c r="J11" s="7">
        <f>'[1]2015년 중증자립 세출'!D54</f>
        <v>37360000</v>
      </c>
      <c r="K11" s="7">
        <f>'[1]2015년 중증자립 세출'!E54</f>
        <v>37441153.96</v>
      </c>
      <c r="L11" s="98">
        <f t="shared" si="1"/>
        <v>81153.9600000009</v>
      </c>
      <c r="M11" s="31">
        <f t="shared" si="2"/>
        <v>0.21722152034261483</v>
      </c>
      <c r="N11" s="30"/>
      <c r="O11" s="29"/>
    </row>
    <row r="12" spans="1:15" s="28" customFormat="1" ht="24" customHeight="1">
      <c r="A12" s="79" t="s">
        <v>27</v>
      </c>
      <c r="B12" s="78" t="s">
        <v>27</v>
      </c>
      <c r="C12" s="7">
        <f>'[1]2015년 중증자립 세입'!D29</f>
        <v>10646988</v>
      </c>
      <c r="D12" s="7">
        <f>'[1]2015년 중증자립 세입'!E29</f>
        <v>10646988</v>
      </c>
      <c r="E12" s="96">
        <f t="shared" si="3"/>
        <v>0</v>
      </c>
      <c r="F12" s="31">
        <f t="shared" si="0"/>
        <v>0</v>
      </c>
      <c r="G12" s="65"/>
      <c r="H12" s="3" t="s">
        <v>28</v>
      </c>
      <c r="I12" s="78" t="s">
        <v>29</v>
      </c>
      <c r="J12" s="66">
        <f>'[1]2015년 중증자립 세출'!D70</f>
        <v>2640000</v>
      </c>
      <c r="K12" s="7">
        <f>'[1]2015년 중증자립 세출'!E70</f>
        <v>6800000.04</v>
      </c>
      <c r="L12" s="82">
        <f t="shared" si="1"/>
        <v>4160000.04</v>
      </c>
      <c r="M12" s="31">
        <f t="shared" si="2"/>
        <v>157.5757590909091</v>
      </c>
      <c r="N12" s="30"/>
      <c r="O12" s="29"/>
    </row>
    <row r="13" spans="1:15" s="28" customFormat="1" ht="24" customHeight="1">
      <c r="A13" s="32" t="s">
        <v>30</v>
      </c>
      <c r="B13" s="6" t="s">
        <v>30</v>
      </c>
      <c r="C13" s="76">
        <f>'[1]2015년 중증자립 세입'!D35</f>
        <v>180000</v>
      </c>
      <c r="D13" s="7">
        <f>'[1]2015년 중증자립 세입'!E35</f>
        <v>180000</v>
      </c>
      <c r="E13" s="84">
        <f t="shared" si="3"/>
        <v>0</v>
      </c>
      <c r="F13" s="31">
        <f t="shared" si="0"/>
        <v>0</v>
      </c>
      <c r="G13" s="86"/>
      <c r="H13" s="77" t="s">
        <v>31</v>
      </c>
      <c r="I13" s="6" t="s">
        <v>20</v>
      </c>
      <c r="J13" s="66">
        <f>J14</f>
        <v>37180000</v>
      </c>
      <c r="K13" s="66">
        <f aca="true" t="shared" si="4" ref="K13:M13">K14</f>
        <v>36960000</v>
      </c>
      <c r="L13" s="140">
        <f t="shared" si="4"/>
        <v>-220000</v>
      </c>
      <c r="M13" s="66">
        <f t="shared" si="4"/>
        <v>-0.591715976331361</v>
      </c>
      <c r="N13" s="30"/>
      <c r="O13" s="29"/>
    </row>
    <row r="14" spans="1:15" s="28" customFormat="1" ht="24" customHeight="1">
      <c r="A14" s="87"/>
      <c r="B14" s="5"/>
      <c r="C14" s="88"/>
      <c r="D14" s="8"/>
      <c r="E14" s="89"/>
      <c r="F14" s="90"/>
      <c r="G14" s="91"/>
      <c r="H14" s="77"/>
      <c r="I14" s="6" t="s">
        <v>31</v>
      </c>
      <c r="J14" s="66">
        <f>'[1]2015년 중증자립 세출'!D78</f>
        <v>37180000</v>
      </c>
      <c r="K14" s="7">
        <f>'[1]2015년 중증자립 세출'!E78</f>
        <v>36960000</v>
      </c>
      <c r="L14" s="83">
        <f t="shared" si="1"/>
        <v>-220000</v>
      </c>
      <c r="M14" s="31">
        <f t="shared" si="2"/>
        <v>-0.591715976331361</v>
      </c>
      <c r="N14" s="30"/>
      <c r="O14" s="29"/>
    </row>
    <row r="15" spans="1:15" s="28" customFormat="1" ht="24" customHeight="1">
      <c r="A15" s="69"/>
      <c r="B15" s="4"/>
      <c r="C15" s="4"/>
      <c r="D15" s="4"/>
      <c r="E15" s="4"/>
      <c r="F15" s="4"/>
      <c r="G15" s="70"/>
      <c r="H15" s="77" t="s">
        <v>32</v>
      </c>
      <c r="I15" s="78" t="s">
        <v>32</v>
      </c>
      <c r="J15" s="66">
        <v>0</v>
      </c>
      <c r="K15" s="7">
        <f>'[1]2015년 중증자립 세출'!E125</f>
        <v>0</v>
      </c>
      <c r="L15" s="82">
        <f t="shared" si="1"/>
        <v>0</v>
      </c>
      <c r="M15" s="31"/>
      <c r="N15" s="30"/>
      <c r="O15" s="29"/>
    </row>
    <row r="16" spans="1:15" s="28" customFormat="1" ht="24" customHeight="1">
      <c r="A16" s="69"/>
      <c r="B16" s="4"/>
      <c r="C16" s="4"/>
      <c r="D16" s="4"/>
      <c r="E16" s="4"/>
      <c r="F16" s="4"/>
      <c r="G16" s="70"/>
      <c r="H16" s="3" t="s">
        <v>33</v>
      </c>
      <c r="I16" s="6" t="s">
        <v>33</v>
      </c>
      <c r="J16" s="66">
        <f>'[1]2015년 중증자립 세출'!D130</f>
        <v>243608</v>
      </c>
      <c r="K16" s="7">
        <f>'[1]2015년 중증자립 세출'!E129</f>
        <v>621988</v>
      </c>
      <c r="L16" s="98">
        <f t="shared" si="1"/>
        <v>378380</v>
      </c>
      <c r="M16" s="100">
        <f t="shared" si="2"/>
        <v>155.32330629535977</v>
      </c>
      <c r="N16" s="30"/>
      <c r="O16" s="29"/>
    </row>
    <row r="17" spans="1:15" s="28" customFormat="1" ht="24" customHeight="1" thickBot="1">
      <c r="A17" s="109"/>
      <c r="B17" s="97"/>
      <c r="C17" s="92"/>
      <c r="D17" s="92"/>
      <c r="E17" s="93"/>
      <c r="F17" s="95"/>
      <c r="G17" s="94"/>
      <c r="H17" s="102"/>
      <c r="I17" s="103"/>
      <c r="J17" s="104"/>
      <c r="K17" s="105"/>
      <c r="L17" s="107"/>
      <c r="M17" s="106"/>
      <c r="N17" s="108"/>
      <c r="O17" s="29"/>
    </row>
    <row r="18" spans="1:14" ht="29.25" customHeight="1" thickBot="1">
      <c r="A18" s="109"/>
      <c r="B18" s="97"/>
      <c r="C18" s="92"/>
      <c r="D18" s="92"/>
      <c r="E18" s="93"/>
      <c r="F18" s="95"/>
      <c r="G18" s="94"/>
      <c r="H18" s="102"/>
      <c r="I18" s="103"/>
      <c r="J18" s="104"/>
      <c r="K18" s="105"/>
      <c r="L18" s="107"/>
      <c r="M18" s="106"/>
      <c r="N18" s="108"/>
    </row>
    <row r="19" spans="1:14" ht="14.25">
      <c r="A19" s="27"/>
      <c r="B19" s="27"/>
      <c r="C19" s="26"/>
      <c r="D19" s="26"/>
      <c r="E19" s="25"/>
      <c r="F19" s="24"/>
      <c r="G19" s="23"/>
      <c r="H19" s="23"/>
      <c r="I19" s="23"/>
      <c r="J19" s="22"/>
      <c r="K19" s="22"/>
      <c r="L19" s="21"/>
      <c r="M19" s="20"/>
      <c r="N19" s="71"/>
    </row>
    <row r="20" spans="1:12" ht="14.25">
      <c r="A20" s="19"/>
      <c r="B20" s="19"/>
      <c r="C20" s="18"/>
      <c r="D20" s="18"/>
      <c r="E20" s="17"/>
      <c r="F20" s="16"/>
      <c r="G20" s="15"/>
      <c r="H20" s="15"/>
      <c r="I20" s="15"/>
      <c r="J20" s="14"/>
      <c r="K20" s="14"/>
      <c r="L20" s="13"/>
    </row>
    <row r="21" spans="1:12" ht="14.25">
      <c r="A21" s="19"/>
      <c r="B21" s="19"/>
      <c r="C21" s="18"/>
      <c r="D21" s="18"/>
      <c r="E21" s="17"/>
      <c r="F21" s="16"/>
      <c r="G21" s="15"/>
      <c r="H21" s="15"/>
      <c r="I21" s="15"/>
      <c r="J21" s="14"/>
      <c r="K21" s="14"/>
      <c r="L21" s="13"/>
    </row>
    <row r="22" spans="1:12" ht="14.25">
      <c r="A22" s="19"/>
      <c r="B22" s="19"/>
      <c r="C22" s="18"/>
      <c r="D22" s="18"/>
      <c r="E22" s="17"/>
      <c r="F22" s="16"/>
      <c r="G22" s="15"/>
      <c r="H22" s="15"/>
      <c r="I22" s="15"/>
      <c r="J22" s="14"/>
      <c r="K22" s="14"/>
      <c r="L22" s="13"/>
    </row>
    <row r="23" spans="1:12" ht="14.25">
      <c r="A23" s="19"/>
      <c r="B23" s="19"/>
      <c r="C23" s="18"/>
      <c r="D23" s="18"/>
      <c r="E23" s="17"/>
      <c r="F23" s="16"/>
      <c r="G23" s="15"/>
      <c r="H23" s="15"/>
      <c r="I23" s="15"/>
      <c r="J23" s="14"/>
      <c r="K23" s="14"/>
      <c r="L23" s="13"/>
    </row>
    <row r="24" spans="1:12" ht="14.25">
      <c r="A24" s="19"/>
      <c r="B24" s="19"/>
      <c r="C24" s="18"/>
      <c r="D24" s="18"/>
      <c r="E24" s="17"/>
      <c r="F24" s="16"/>
      <c r="G24" s="15"/>
      <c r="H24" s="15"/>
      <c r="I24" s="15"/>
      <c r="J24" s="14"/>
      <c r="K24" s="14"/>
      <c r="L24" s="13"/>
    </row>
    <row r="25" spans="1:12" ht="14.25">
      <c r="A25" s="19"/>
      <c r="B25" s="19"/>
      <c r="C25" s="18"/>
      <c r="D25" s="18"/>
      <c r="E25" s="17"/>
      <c r="F25" s="16"/>
      <c r="G25" s="15"/>
      <c r="H25" s="15"/>
      <c r="I25" s="15"/>
      <c r="J25" s="14"/>
      <c r="K25" s="14"/>
      <c r="L25" s="13"/>
    </row>
    <row r="26" spans="1:12" ht="14.25">
      <c r="A26" s="19"/>
      <c r="B26" s="19"/>
      <c r="C26" s="18"/>
      <c r="D26" s="18"/>
      <c r="E26" s="17"/>
      <c r="F26" s="16"/>
      <c r="G26" s="15"/>
      <c r="I26" s="15"/>
      <c r="J26" s="14"/>
      <c r="K26" s="14"/>
      <c r="L26" s="13"/>
    </row>
    <row r="27" spans="9:12" ht="14.25">
      <c r="I27" s="15"/>
      <c r="J27" s="14"/>
      <c r="K27" s="14"/>
      <c r="L27" s="13"/>
    </row>
    <row r="28" spans="9:12" ht="14.25">
      <c r="I28" s="15"/>
      <c r="J28" s="14"/>
      <c r="K28" s="14"/>
      <c r="L28" s="13"/>
    </row>
  </sheetData>
  <mergeCells count="17">
    <mergeCell ref="N5:N6"/>
    <mergeCell ref="G5:G6"/>
    <mergeCell ref="H5:H6"/>
    <mergeCell ref="I5:I6"/>
    <mergeCell ref="J5:J6"/>
    <mergeCell ref="K5:K6"/>
    <mergeCell ref="L5:M5"/>
    <mergeCell ref="A1:N1"/>
    <mergeCell ref="A2:E2"/>
    <mergeCell ref="M3:N3"/>
    <mergeCell ref="A4:G4"/>
    <mergeCell ref="H4:N4"/>
    <mergeCell ref="A5:A6"/>
    <mergeCell ref="B5:B6"/>
    <mergeCell ref="C5:C6"/>
    <mergeCell ref="D5:D6"/>
    <mergeCell ref="E5:F5"/>
  </mergeCells>
  <printOptions/>
  <pageMargins left="0.35433070866141736" right="0.31496062992125984" top="0.984251968503937" bottom="0.984251968503937" header="0.5118110236220472" footer="0.5118110236220472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월성복지관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배정우</dc:creator>
  <cp:keywords/>
  <dc:description/>
  <cp:lastModifiedBy>Registered User</cp:lastModifiedBy>
  <cp:lastPrinted>2015-03-18T04:21:18Z</cp:lastPrinted>
  <dcterms:created xsi:type="dcterms:W3CDTF">2007-02-14T08:54:00Z</dcterms:created>
  <dcterms:modified xsi:type="dcterms:W3CDTF">2015-11-19T02:21:22Z</dcterms:modified>
  <cp:category/>
  <cp:version/>
  <cp:contentType/>
  <cp:contentStatus/>
</cp:coreProperties>
</file>