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11760" windowHeight="8565" activeTab="0"/>
  </bookViews>
  <sheets>
    <sheet name="06총괄 진" sheetId="7" r:id="rId1"/>
  </sheets>
  <definedNames/>
  <calcPr calcId="124519"/>
</workbook>
</file>

<file path=xl/comments1.xml><?xml version="1.0" encoding="utf-8"?>
<comments xmlns="http://schemas.openxmlformats.org/spreadsheetml/2006/main">
  <authors>
    <author>김진희</author>
  </authors>
  <commentList>
    <comment ref="B3" authorId="0">
      <text>
        <r>
          <rPr>
            <b/>
            <sz val="9"/>
            <rFont val="굴림"/>
            <family val="3"/>
          </rPr>
          <t>김진희: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<sst xmlns="http://schemas.openxmlformats.org/spreadsheetml/2006/main" count="65" uniqueCount="55">
  <si>
    <t>관</t>
  </si>
  <si>
    <t>항</t>
  </si>
  <si>
    <t>목</t>
  </si>
  <si>
    <t>계</t>
  </si>
  <si>
    <t> 21. 시설비</t>
  </si>
  <si>
    <t>06. 전입금</t>
  </si>
  <si>
    <t>07. 이월금</t>
  </si>
  <si>
    <t>08. 잡수입</t>
  </si>
  <si>
    <t>합      계</t>
  </si>
  <si>
    <t>증감(B-A)</t>
  </si>
  <si>
    <t>비율(%)</t>
  </si>
  <si>
    <t>금  액</t>
  </si>
  <si>
    <t>2015년도</t>
  </si>
  <si>
    <t xml:space="preserve">02.재산조성비 </t>
  </si>
  <si>
    <t>03. 사업비</t>
  </si>
  <si>
    <t>813. 기타잡수입</t>
  </si>
  <si>
    <t>2016년 우함주간보호센터 예산안</t>
  </si>
  <si>
    <t>* 총 괄 표</t>
  </si>
  <si>
    <t>01. 입소자 부담금수입</t>
  </si>
  <si>
    <t>11. 입소자 부담금수입</t>
  </si>
  <si>
    <t>111. 입소비용수입</t>
  </si>
  <si>
    <t>01. 사무비</t>
  </si>
  <si>
    <t xml:space="preserve"> 11. 인건비</t>
  </si>
  <si>
    <t xml:space="preserve"> 12. 업무   추진비</t>
  </si>
  <si>
    <t>03.보조금수입</t>
  </si>
  <si>
    <t>31. 보조금수입</t>
  </si>
  <si>
    <t>312. 시도 보조금</t>
  </si>
  <si>
    <t> 13. 운영비</t>
  </si>
  <si>
    <t>313. 시군구 보조금</t>
  </si>
  <si>
    <t>04. 후원금수입</t>
  </si>
  <si>
    <t>41. 후원금수입</t>
  </si>
  <si>
    <t>411. 지정후원금</t>
  </si>
  <si>
    <t>412. 비지정후원금</t>
  </si>
  <si>
    <t>61. 전입금</t>
  </si>
  <si>
    <t>611. 법인전입금</t>
  </si>
  <si>
    <t> 31. 일반   사업비</t>
  </si>
  <si>
    <t>71. 이월금</t>
  </si>
  <si>
    <t>711. 전년도이월금</t>
  </si>
  <si>
    <t>712.
전년도 이월금
(후원금)</t>
  </si>
  <si>
    <t>32.저소득
장애인이용료지원금</t>
  </si>
  <si>
    <t>713.
이월
사업비</t>
  </si>
  <si>
    <t>33.2015
지정기탁
사업비</t>
  </si>
  <si>
    <t>81. 잡수입</t>
  </si>
  <si>
    <t>34.2015포스코나눔재단사업비</t>
  </si>
  <si>
    <t>2016년도</t>
  </si>
  <si>
    <t>2차추가경정
예산(A)</t>
  </si>
  <si>
    <t>예산 (B)</t>
  </si>
  <si>
    <t>세      입</t>
  </si>
  <si>
    <t>세      출</t>
  </si>
  <si>
    <t>소계</t>
  </si>
  <si>
    <t>9. 잡수입</t>
  </si>
  <si>
    <t>82. 잡수입</t>
  </si>
  <si>
    <t>814. 기타잡수입</t>
  </si>
  <si>
    <t>34.2016포스코나눔재단사업비</t>
  </si>
  <si>
    <t>소계</t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</si>
</sst>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);[Red]\(#,##0\)"/>
    <numFmt numFmtId="177" formatCode="#,##0_ "/>
  </numFmts>
  <fonts count="19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굴림체"/>
      <family val="3"/>
    </font>
    <font>
      <sz val="12"/>
      <color indexed="8"/>
      <name val="굴림체"/>
      <family val="3"/>
    </font>
    <font>
      <sz val="12"/>
      <name val="굴림체"/>
      <family val="3"/>
    </font>
    <font>
      <sz val="9"/>
      <name val="굴림"/>
      <family val="3"/>
    </font>
    <font>
      <b/>
      <sz val="9"/>
      <name val="굴림"/>
      <family val="3"/>
    </font>
    <font>
      <b/>
      <sz val="14"/>
      <color indexed="8"/>
      <name val="굴림체"/>
      <family val="3"/>
    </font>
    <font>
      <sz val="11"/>
      <color theme="0"/>
      <name val="Calibri"/>
      <family val="2"/>
      <scheme val="minor"/>
    </font>
    <font>
      <b/>
      <sz val="18"/>
      <name val="굴림체"/>
      <family val="3"/>
    </font>
    <font>
      <sz val="13"/>
      <color indexed="8"/>
      <name val="굴림체"/>
      <family val="3"/>
    </font>
    <font>
      <sz val="13"/>
      <name val="돋움"/>
      <family val="3"/>
    </font>
    <font>
      <sz val="13"/>
      <name val="굴림체"/>
      <family val="3"/>
    </font>
    <font>
      <b/>
      <sz val="13"/>
      <color indexed="8"/>
      <name val="굴림체"/>
      <family val="3"/>
    </font>
    <font>
      <b/>
      <sz val="13"/>
      <name val="돋움"/>
      <family val="3"/>
    </font>
    <font>
      <b/>
      <sz val="11"/>
      <name val="돋움"/>
      <family val="3"/>
    </font>
    <font>
      <b/>
      <sz val="30"/>
      <name val="굴림체"/>
      <family val="3"/>
    </font>
    <font>
      <b/>
      <sz val="8"/>
      <name val="돋움"/>
      <family val="2"/>
    </font>
  </fonts>
  <fills count="4">
    <fill>
      <patternFill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9" fillId="2" borderId="0" applyNumberFormat="0" applyBorder="0" applyProtection="0">
      <alignment/>
    </xf>
  </cellStyleXfs>
  <cellXfs count="100">
    <xf numFmtId="0" fontId="0" fillId="0" borderId="0" xfId="0" applyAlignment="1">
      <alignment vertical="center"/>
    </xf>
    <xf numFmtId="41" fontId="3" fillId="0" borderId="0" xfId="22" applyFont="1" applyAlignment="1">
      <alignment vertical="center"/>
    </xf>
    <xf numFmtId="41" fontId="5" fillId="0" borderId="0" xfId="22" applyFont="1" applyAlignment="1">
      <alignment vertical="center"/>
    </xf>
    <xf numFmtId="41" fontId="4" fillId="0" borderId="0" xfId="22" applyFont="1" applyBorder="1" applyAlignment="1">
      <alignment vertical="center" wrapText="1"/>
    </xf>
    <xf numFmtId="41" fontId="10" fillId="0" borderId="0" xfId="22" applyFont="1" applyAlignment="1">
      <alignment vertical="center"/>
    </xf>
    <xf numFmtId="41" fontId="10" fillId="0" borderId="0" xfId="22" applyFont="1" applyAlignment="1">
      <alignment vertical="center"/>
    </xf>
    <xf numFmtId="41" fontId="11" fillId="0" borderId="1" xfId="22" applyFont="1" applyBorder="1" applyAlignment="1">
      <alignment horizontal="right" vertical="center" wrapText="1"/>
    </xf>
    <xf numFmtId="177" fontId="11" fillId="0" borderId="1" xfId="22" applyNumberFormat="1" applyFont="1" applyBorder="1" applyAlignment="1">
      <alignment horizontal="right" vertical="center" wrapText="1"/>
    </xf>
    <xf numFmtId="10" fontId="11" fillId="0" borderId="1" xfId="20" applyNumberFormat="1" applyFont="1" applyBorder="1" applyAlignment="1">
      <alignment horizontal="right" vertical="center" wrapText="1"/>
    </xf>
    <xf numFmtId="177" fontId="13" fillId="0" borderId="2" xfId="0" applyNumberFormat="1" applyFont="1" applyBorder="1" applyAlignment="1">
      <alignment horizontal="right" vertical="center" wrapText="1"/>
    </xf>
    <xf numFmtId="41" fontId="11" fillId="0" borderId="3" xfId="22" applyFont="1" applyBorder="1" applyAlignment="1" applyProtection="1">
      <alignment horizontal="right" vertical="center" wrapText="1"/>
      <protection locked="0"/>
    </xf>
    <xf numFmtId="10" fontId="11" fillId="0" borderId="4" xfId="22" applyNumberFormat="1" applyFont="1" applyBorder="1" applyAlignment="1" applyProtection="1">
      <alignment horizontal="right" vertical="center" wrapText="1"/>
      <protection locked="0"/>
    </xf>
    <xf numFmtId="41" fontId="13" fillId="0" borderId="4" xfId="22" applyFont="1" applyBorder="1" applyAlignment="1">
      <alignment horizontal="right" vertical="center" wrapText="1"/>
    </xf>
    <xf numFmtId="41" fontId="11" fillId="0" borderId="5" xfId="22" applyFont="1" applyBorder="1" applyAlignment="1">
      <alignment horizontal="center" vertical="center" wrapText="1" shrinkToFit="1"/>
    </xf>
    <xf numFmtId="41" fontId="11" fillId="0" borderId="5" xfId="22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 shrinkToFit="1"/>
    </xf>
    <xf numFmtId="41" fontId="13" fillId="0" borderId="5" xfId="23" applyNumberFormat="1" applyFont="1" applyBorder="1" applyAlignment="1">
      <alignment horizontal="right" vertical="center" wrapText="1"/>
    </xf>
    <xf numFmtId="177" fontId="13" fillId="0" borderId="5" xfId="22" applyNumberFormat="1" applyFont="1" applyBorder="1" applyAlignment="1">
      <alignment horizontal="right" vertical="center" wrapText="1" shrinkToFit="1"/>
    </xf>
    <xf numFmtId="10" fontId="13" fillId="0" borderId="5" xfId="0" applyNumberFormat="1" applyFont="1" applyBorder="1" applyAlignment="1">
      <alignment horizontal="right" vertical="center" wrapText="1" shrinkToFit="1"/>
    </xf>
    <xf numFmtId="41" fontId="11" fillId="0" borderId="5" xfId="22" applyFont="1" applyBorder="1" applyAlignment="1">
      <alignment horizontal="right" vertical="center" wrapText="1"/>
    </xf>
    <xf numFmtId="41" fontId="11" fillId="0" borderId="3" xfId="22" applyFont="1" applyBorder="1" applyAlignment="1">
      <alignment horizontal="center" vertical="center" wrapText="1" shrinkToFit="1"/>
    </xf>
    <xf numFmtId="177" fontId="11" fillId="0" borderId="3" xfId="22" applyNumberFormat="1" applyFont="1" applyBorder="1" applyAlignment="1">
      <alignment horizontal="right" vertical="center" wrapText="1" shrinkToFit="1"/>
    </xf>
    <xf numFmtId="41" fontId="11" fillId="0" borderId="4" xfId="22" applyFont="1" applyBorder="1" applyAlignment="1">
      <alignment horizontal="right" vertical="center" wrapText="1" shrinkToFit="1"/>
    </xf>
    <xf numFmtId="10" fontId="11" fillId="0" borderId="3" xfId="22" applyNumberFormat="1" applyFont="1" applyBorder="1" applyAlignment="1" applyProtection="1">
      <alignment vertical="center"/>
      <protection locked="0"/>
    </xf>
    <xf numFmtId="41" fontId="11" fillId="0" borderId="4" xfId="22" applyFont="1" applyBorder="1" applyAlignment="1">
      <alignment horizontal="right" vertical="center" wrapText="1"/>
    </xf>
    <xf numFmtId="41" fontId="11" fillId="0" borderId="2" xfId="22" applyFont="1" applyBorder="1" applyAlignment="1">
      <alignment horizontal="right" vertical="center" wrapText="1"/>
    </xf>
    <xf numFmtId="177" fontId="11" fillId="0" borderId="2" xfId="21" applyNumberFormat="1" applyFont="1" applyBorder="1" applyAlignment="1">
      <alignment horizontal="right" vertical="center" wrapText="1"/>
    </xf>
    <xf numFmtId="177" fontId="11" fillId="0" borderId="4" xfId="22" applyNumberFormat="1" applyFont="1" applyBorder="1" applyAlignment="1">
      <alignment horizontal="right" vertical="center" wrapText="1" shrinkToFit="1"/>
    </xf>
    <xf numFmtId="41" fontId="13" fillId="0" borderId="4" xfId="22" applyFont="1" applyBorder="1" applyAlignment="1">
      <alignment vertical="center"/>
    </xf>
    <xf numFmtId="10" fontId="13" fillId="0" borderId="4" xfId="0" applyNumberFormat="1" applyFont="1" applyBorder="1" applyAlignment="1">
      <alignment horizontal="right" vertical="center" wrapText="1" shrinkToFit="1"/>
    </xf>
    <xf numFmtId="41" fontId="11" fillId="0" borderId="4" xfId="22" applyFont="1" applyBorder="1" applyAlignment="1">
      <alignment horizontal="center" vertical="center" wrapText="1"/>
    </xf>
    <xf numFmtId="177" fontId="11" fillId="0" borderId="6" xfId="22" applyNumberFormat="1" applyFont="1" applyBorder="1" applyAlignment="1">
      <alignment horizontal="right" vertical="center" wrapText="1"/>
    </xf>
    <xf numFmtId="41" fontId="11" fillId="0" borderId="4" xfId="22" applyFont="1" applyBorder="1" applyAlignment="1">
      <alignment horizontal="center" vertical="center" wrapText="1"/>
    </xf>
    <xf numFmtId="177" fontId="11" fillId="0" borderId="2" xfId="22" applyNumberFormat="1" applyFont="1" applyBorder="1" applyAlignment="1">
      <alignment horizontal="right" vertical="center" wrapText="1"/>
    </xf>
    <xf numFmtId="177" fontId="11" fillId="0" borderId="4" xfId="22" applyNumberFormat="1" applyFont="1" applyBorder="1" applyAlignment="1">
      <alignment horizontal="right" vertical="center" wrapText="1"/>
    </xf>
    <xf numFmtId="176" fontId="11" fillId="0" borderId="3" xfId="22" applyNumberFormat="1" applyFont="1" applyBorder="1" applyAlignment="1">
      <alignment horizontal="right" vertical="center" wrapText="1"/>
    </xf>
    <xf numFmtId="41" fontId="13" fillId="0" borderId="7" xfId="22" applyFont="1" applyBorder="1" applyAlignment="1">
      <alignment horizontal="right" vertical="center" wrapText="1"/>
    </xf>
    <xf numFmtId="177" fontId="11" fillId="0" borderId="8" xfId="22" applyNumberFormat="1" applyFont="1" applyBorder="1" applyAlignment="1">
      <alignment horizontal="right" vertical="center" wrapText="1"/>
    </xf>
    <xf numFmtId="10" fontId="11" fillId="0" borderId="4" xfId="22" applyNumberFormat="1" applyFont="1" applyBorder="1" applyAlignment="1">
      <alignment horizontal="right" vertical="center" wrapText="1"/>
    </xf>
    <xf numFmtId="41" fontId="13" fillId="0" borderId="4" xfId="22" applyFont="1" applyBorder="1" applyAlignment="1">
      <alignment horizontal="right" vertical="center" wrapText="1"/>
    </xf>
    <xf numFmtId="41" fontId="8" fillId="3" borderId="6" xfId="22" applyFont="1" applyFill="1" applyBorder="1" applyAlignment="1" applyProtection="1">
      <alignment horizontal="center" vertical="center" wrapText="1"/>
      <protection locked="0"/>
    </xf>
    <xf numFmtId="41" fontId="8" fillId="3" borderId="9" xfId="22" applyFont="1" applyFill="1" applyBorder="1" applyAlignment="1" applyProtection="1">
      <alignment horizontal="center" vertical="center" wrapText="1"/>
      <protection locked="0"/>
    </xf>
    <xf numFmtId="41" fontId="8" fillId="3" borderId="10" xfId="22" applyFont="1" applyFill="1" applyBorder="1" applyAlignment="1" applyProtection="1">
      <alignment vertical="center" wrapText="1"/>
      <protection locked="0"/>
    </xf>
    <xf numFmtId="41" fontId="8" fillId="3" borderId="10" xfId="22" applyFont="1" applyFill="1" applyBorder="1" applyAlignment="1" applyProtection="1">
      <alignment horizontal="center" vertical="center" wrapText="1"/>
      <protection locked="0"/>
    </xf>
    <xf numFmtId="41" fontId="13" fillId="0" borderId="4" xfId="22" applyFont="1" applyBorder="1" applyAlignment="1">
      <alignment horizontal="right" vertical="center" wrapText="1"/>
    </xf>
    <xf numFmtId="41" fontId="11" fillId="0" borderId="3" xfId="22" applyFont="1" applyBorder="1" applyAlignment="1">
      <alignment horizontal="right" vertical="center" wrapText="1"/>
    </xf>
    <xf numFmtId="41" fontId="11" fillId="0" borderId="5" xfId="22" applyFont="1" applyBorder="1" applyAlignment="1">
      <alignment horizontal="right" vertical="center" wrapText="1"/>
    </xf>
    <xf numFmtId="41" fontId="11" fillId="0" borderId="1" xfId="22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10" fontId="11" fillId="0" borderId="3" xfId="22" applyNumberFormat="1" applyFont="1" applyBorder="1" applyAlignment="1" applyProtection="1">
      <alignment horizontal="right" vertical="center" wrapText="1" shrinkToFit="1"/>
      <protection locked="0"/>
    </xf>
    <xf numFmtId="10" fontId="12" fillId="0" borderId="1" xfId="0" applyNumberFormat="1" applyFont="1" applyBorder="1" applyAlignment="1">
      <alignment horizontal="right" vertical="center" wrapText="1" shrinkToFit="1"/>
    </xf>
    <xf numFmtId="41" fontId="11" fillId="0" borderId="11" xfId="22" applyFont="1" applyBorder="1" applyAlignment="1">
      <alignment horizontal="center" vertical="center" wrapText="1"/>
    </xf>
    <xf numFmtId="41" fontId="11" fillId="0" borderId="12" xfId="22" applyFont="1" applyBorder="1" applyAlignment="1">
      <alignment horizontal="center" vertical="center" wrapText="1"/>
    </xf>
    <xf numFmtId="41" fontId="11" fillId="0" borderId="13" xfId="22" applyFont="1" applyBorder="1" applyAlignment="1">
      <alignment horizontal="center" vertical="center" wrapText="1"/>
    </xf>
    <xf numFmtId="41" fontId="11" fillId="0" borderId="14" xfId="22" applyFont="1" applyBorder="1" applyAlignment="1">
      <alignment horizontal="center" vertical="center" wrapText="1"/>
    </xf>
    <xf numFmtId="41" fontId="11" fillId="0" borderId="15" xfId="22" applyFont="1" applyBorder="1" applyAlignment="1">
      <alignment horizontal="center" vertical="center" wrapText="1"/>
    </xf>
    <xf numFmtId="41" fontId="11" fillId="0" borderId="7" xfId="22" applyFont="1" applyBorder="1" applyAlignment="1">
      <alignment horizontal="center" vertical="center" wrapText="1"/>
    </xf>
    <xf numFmtId="0" fontId="12" fillId="0" borderId="6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center" vertical="center" wrapText="1"/>
    </xf>
    <xf numFmtId="41" fontId="11" fillId="0" borderId="4" xfId="22" applyFont="1" applyBorder="1" applyAlignment="1">
      <alignment horizontal="center" vertical="center" wrapText="1"/>
    </xf>
    <xf numFmtId="41" fontId="11" fillId="0" borderId="3" xfId="22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1" fontId="11" fillId="0" borderId="5" xfId="22" applyFont="1" applyBorder="1" applyAlignment="1">
      <alignment horizontal="center" vertical="center" wrapText="1"/>
    </xf>
    <xf numFmtId="41" fontId="11" fillId="0" borderId="1" xfId="22" applyFont="1" applyBorder="1" applyAlignment="1">
      <alignment horizontal="center" vertical="center" wrapText="1"/>
    </xf>
    <xf numFmtId="41" fontId="17" fillId="0" borderId="0" xfId="22" applyFont="1" applyAlignment="1">
      <alignment horizontal="center" vertical="center"/>
    </xf>
    <xf numFmtId="41" fontId="8" fillId="3" borderId="4" xfId="22" applyFont="1" applyFill="1" applyBorder="1" applyAlignment="1">
      <alignment horizontal="center" vertical="center" wrapText="1"/>
    </xf>
    <xf numFmtId="41" fontId="8" fillId="3" borderId="4" xfId="22" applyFont="1" applyFill="1" applyBorder="1" applyAlignment="1">
      <alignment horizontal="center" vertical="center" wrapText="1"/>
    </xf>
    <xf numFmtId="41" fontId="8" fillId="3" borderId="6" xfId="22" applyFont="1" applyFill="1" applyBorder="1" applyAlignment="1">
      <alignment horizontal="center" vertical="center" wrapText="1"/>
    </xf>
    <xf numFmtId="41" fontId="8" fillId="3" borderId="9" xfId="22" applyFont="1" applyFill="1" applyBorder="1" applyAlignment="1">
      <alignment horizontal="center" vertical="center" wrapText="1"/>
    </xf>
    <xf numFmtId="41" fontId="11" fillId="0" borderId="3" xfId="22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 shrinkToFit="1"/>
    </xf>
    <xf numFmtId="177" fontId="11" fillId="0" borderId="4" xfId="21" applyNumberFormat="1" applyFont="1" applyBorder="1" applyAlignment="1">
      <alignment horizontal="right" vertical="center" wrapText="1"/>
    </xf>
    <xf numFmtId="10" fontId="11" fillId="0" borderId="4" xfId="22" applyNumberFormat="1" applyFont="1" applyBorder="1" applyAlignment="1" applyProtection="1">
      <alignment horizontal="right" vertical="center" wrapText="1"/>
      <protection locked="0"/>
    </xf>
    <xf numFmtId="41" fontId="14" fillId="0" borderId="1" xfId="22" applyFont="1" applyBorder="1" applyAlignment="1">
      <alignment horizontal="center" vertical="center" wrapText="1"/>
    </xf>
    <xf numFmtId="41" fontId="14" fillId="0" borderId="1" xfId="22" applyFont="1" applyBorder="1" applyAlignment="1">
      <alignment horizontal="center" vertical="center" wrapText="1"/>
    </xf>
    <xf numFmtId="41" fontId="14" fillId="0" borderId="1" xfId="22" applyFont="1" applyBorder="1" applyAlignment="1">
      <alignment horizontal="right" vertical="center" wrapText="1"/>
    </xf>
    <xf numFmtId="41" fontId="14" fillId="0" borderId="1" xfId="22" applyFont="1" applyBorder="1" applyAlignment="1">
      <alignment horizontal="right" vertical="center" wrapText="1"/>
    </xf>
    <xf numFmtId="41" fontId="11" fillId="0" borderId="6" xfId="22" applyFont="1" applyBorder="1" applyAlignment="1">
      <alignment horizontal="right" vertical="center" wrapText="1"/>
    </xf>
    <xf numFmtId="41" fontId="11" fillId="0" borderId="2" xfId="22" applyFont="1" applyBorder="1" applyAlignment="1">
      <alignment horizontal="right" vertical="center" wrapText="1"/>
    </xf>
    <xf numFmtId="41" fontId="14" fillId="0" borderId="6" xfId="22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41" fontId="11" fillId="0" borderId="5" xfId="22" applyFont="1" applyBorder="1" applyAlignment="1">
      <alignment horizontal="center" vertical="center" wrapText="1" shrinkToFit="1"/>
    </xf>
    <xf numFmtId="177" fontId="11" fillId="0" borderId="3" xfId="22" applyNumberFormat="1" applyFont="1" applyBorder="1" applyAlignment="1">
      <alignment horizontal="right" vertical="center" wrapText="1"/>
    </xf>
    <xf numFmtId="177" fontId="11" fillId="0" borderId="5" xfId="22" applyNumberFormat="1" applyFont="1" applyBorder="1" applyAlignment="1">
      <alignment horizontal="right" vertical="center" wrapText="1"/>
    </xf>
    <xf numFmtId="177" fontId="11" fillId="0" borderId="1" xfId="22" applyNumberFormat="1" applyFont="1" applyBorder="1" applyAlignment="1">
      <alignment horizontal="right" vertical="center" wrapText="1"/>
    </xf>
    <xf numFmtId="177" fontId="11" fillId="0" borderId="3" xfId="22" applyNumberFormat="1" applyFont="1" applyBorder="1" applyAlignment="1">
      <alignment horizontal="right" vertical="center" wrapText="1" shrinkToFit="1"/>
    </xf>
    <xf numFmtId="177" fontId="12" fillId="0" borderId="1" xfId="22" applyNumberFormat="1" applyFont="1" applyBorder="1" applyAlignment="1">
      <alignment horizontal="right" vertical="center" wrapText="1" shrinkToFit="1"/>
    </xf>
    <xf numFmtId="41" fontId="13" fillId="0" borderId="4" xfId="22" applyFont="1" applyBorder="1" applyAlignment="1">
      <alignment horizontal="center" vertical="center" wrapText="1"/>
    </xf>
    <xf numFmtId="41" fontId="8" fillId="3" borderId="6" xfId="22" applyFont="1" applyFill="1" applyBorder="1" applyAlignment="1" applyProtection="1">
      <alignment horizontal="center" vertical="center" wrapText="1"/>
      <protection locked="0"/>
    </xf>
    <xf numFmtId="41" fontId="8" fillId="3" borderId="2" xfId="22" applyFont="1" applyFill="1" applyBorder="1" applyAlignment="1" applyProtection="1">
      <alignment horizontal="center" vertical="center" wrapText="1"/>
      <protection locked="0"/>
    </xf>
    <xf numFmtId="10" fontId="11" fillId="0" borderId="11" xfId="22" applyNumberFormat="1" applyFont="1" applyBorder="1" applyAlignment="1">
      <alignment horizontal="right" vertical="center" wrapText="1"/>
    </xf>
    <xf numFmtId="10" fontId="12" fillId="0" borderId="13" xfId="0" applyNumberFormat="1" applyFont="1" applyBorder="1" applyAlignment="1">
      <alignment horizontal="right" vertical="center" wrapText="1"/>
    </xf>
    <xf numFmtId="10" fontId="12" fillId="0" borderId="15" xfId="0" applyNumberFormat="1" applyFont="1" applyBorder="1" applyAlignment="1">
      <alignment horizontal="right" vertical="center" wrapText="1"/>
    </xf>
    <xf numFmtId="41" fontId="14" fillId="0" borderId="6" xfId="22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10" fontId="11" fillId="0" borderId="3" xfId="22" applyNumberFormat="1" applyFont="1" applyBorder="1" applyAlignment="1" applyProtection="1">
      <alignment horizontal="right" vertical="center" wrapText="1"/>
      <protection locked="0"/>
    </xf>
    <xf numFmtId="10" fontId="11" fillId="0" borderId="5" xfId="22" applyNumberFormat="1" applyFont="1" applyBorder="1" applyAlignment="1" applyProtection="1">
      <alignment horizontal="right" vertical="center" wrapText="1"/>
      <protection locked="0"/>
    </xf>
    <xf numFmtId="10" fontId="11" fillId="0" borderId="1" xfId="22" applyNumberFormat="1" applyFont="1" applyBorder="1" applyAlignment="1" applyProtection="1">
      <alignment horizontal="right" vertical="center" wrapText="1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  <cellStyle name="쉼표" xfId="21"/>
    <cellStyle name="쉼표 [0]" xfId="22"/>
    <cellStyle name="통화 [0]" xfId="23"/>
    <cellStyle name="강조색5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5"/>
  <sheetViews>
    <sheetView tabSelected="1" view="pageBreakPreview" zoomScale="85" zoomScaleSheetLayoutView="85" workbookViewId="0" topLeftCell="A1">
      <selection activeCell="H19" sqref="H19"/>
    </sheetView>
  </sheetViews>
  <sheetFormatPr defaultColWidth="12.4453125" defaultRowHeight="31.5" customHeight="1"/>
  <cols>
    <col min="1" max="1" width="7.5546875" style="1" customWidth="1"/>
    <col min="2" max="2" width="5.77734375" style="1" customWidth="1"/>
    <col min="3" max="3" width="5.88671875" style="1" customWidth="1"/>
    <col min="4" max="4" width="6.5546875" style="1" customWidth="1"/>
    <col min="5" max="6" width="15.10546875" style="1" customWidth="1"/>
    <col min="7" max="7" width="13.4453125" style="1" customWidth="1"/>
    <col min="8" max="8" width="10.21484375" style="1" bestFit="1" customWidth="1"/>
    <col min="9" max="9" width="3.77734375" style="1" customWidth="1"/>
    <col min="10" max="10" width="3.88671875" style="1" customWidth="1"/>
    <col min="11" max="11" width="3.21484375" style="1" customWidth="1"/>
    <col min="12" max="13" width="15.21484375" style="1" customWidth="1"/>
    <col min="14" max="14" width="14.10546875" style="1" customWidth="1"/>
    <col min="15" max="15" width="10.88671875" style="1" customWidth="1"/>
    <col min="16" max="16384" width="12.4453125" style="1" customWidth="1"/>
  </cols>
  <sheetData>
    <row r="1" spans="2:15" ht="89.25" customHeight="1">
      <c r="B1" s="66" t="s">
        <v>16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2:15" ht="39.95" customHeight="1">
      <c r="B2" s="4" t="s">
        <v>17</v>
      </c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39.95" customHeight="1">
      <c r="B3" s="67" t="s">
        <v>47</v>
      </c>
      <c r="C3" s="68"/>
      <c r="D3" s="68"/>
      <c r="E3" s="69"/>
      <c r="F3" s="69"/>
      <c r="G3" s="69"/>
      <c r="H3" s="69"/>
      <c r="I3" s="68" t="s">
        <v>48</v>
      </c>
      <c r="J3" s="68"/>
      <c r="K3" s="68"/>
      <c r="L3" s="68"/>
      <c r="M3" s="68"/>
      <c r="N3" s="68"/>
      <c r="O3" s="68"/>
    </row>
    <row r="4" spans="2:15" ht="39.95" customHeight="1">
      <c r="B4" s="68" t="s">
        <v>0</v>
      </c>
      <c r="C4" s="68" t="s">
        <v>1</v>
      </c>
      <c r="D4" s="68" t="s">
        <v>2</v>
      </c>
      <c r="E4" s="40" t="s">
        <v>12</v>
      </c>
      <c r="F4" s="40" t="s">
        <v>44</v>
      </c>
      <c r="G4" s="90" t="s">
        <v>9</v>
      </c>
      <c r="H4" s="91"/>
      <c r="I4" s="68" t="s">
        <v>0</v>
      </c>
      <c r="J4" s="68" t="s">
        <v>1</v>
      </c>
      <c r="K4" s="68" t="s">
        <v>2</v>
      </c>
      <c r="L4" s="40" t="s">
        <v>12</v>
      </c>
      <c r="M4" s="40" t="s">
        <v>44</v>
      </c>
      <c r="N4" s="90" t="s">
        <v>9</v>
      </c>
      <c r="O4" s="91"/>
    </row>
    <row r="5" spans="2:15" ht="45" customHeight="1" thickBot="1">
      <c r="B5" s="70"/>
      <c r="C5" s="70"/>
      <c r="D5" s="70"/>
      <c r="E5" s="41" t="s">
        <v>45</v>
      </c>
      <c r="F5" s="41" t="s">
        <v>46</v>
      </c>
      <c r="G5" s="41" t="s">
        <v>11</v>
      </c>
      <c r="H5" s="42" t="s">
        <v>10</v>
      </c>
      <c r="I5" s="70"/>
      <c r="J5" s="70"/>
      <c r="K5" s="70"/>
      <c r="L5" s="41" t="s">
        <v>45</v>
      </c>
      <c r="M5" s="41" t="s">
        <v>46</v>
      </c>
      <c r="N5" s="41" t="s">
        <v>11</v>
      </c>
      <c r="O5" s="43" t="s">
        <v>10</v>
      </c>
    </row>
    <row r="6" spans="2:15" ht="39.95" customHeight="1" thickTop="1">
      <c r="B6" s="75" t="s">
        <v>8</v>
      </c>
      <c r="C6" s="76"/>
      <c r="D6" s="76"/>
      <c r="E6" s="6">
        <f>SUM(E7:E19)</f>
        <v>155121000</v>
      </c>
      <c r="F6" s="6">
        <f>SUM(F7:F19)</f>
        <v>159220000</v>
      </c>
      <c r="G6" s="7">
        <f>SUM(F6-E6)</f>
        <v>4099000</v>
      </c>
      <c r="H6" s="8">
        <f>SUM(G6/E6)</f>
        <v>0.026424533106413704</v>
      </c>
      <c r="I6" s="77" t="s">
        <v>3</v>
      </c>
      <c r="J6" s="78"/>
      <c r="K6" s="78"/>
      <c r="L6" s="6">
        <f>SUM(L7+L13+L14)</f>
        <v>155121000</v>
      </c>
      <c r="M6" s="6">
        <f>SUM(M7+M13+M14)</f>
        <v>159220000</v>
      </c>
      <c r="N6" s="7">
        <f>M6-L6</f>
        <v>4099000</v>
      </c>
      <c r="O6" s="8">
        <f>SUM(N6/L6)</f>
        <v>0.026424533106413704</v>
      </c>
    </row>
    <row r="7" spans="2:15" ht="39.95" customHeight="1">
      <c r="B7" s="61" t="s">
        <v>18</v>
      </c>
      <c r="C7" s="61" t="s">
        <v>19</v>
      </c>
      <c r="D7" s="61" t="s">
        <v>20</v>
      </c>
      <c r="E7" s="45">
        <v>19200000</v>
      </c>
      <c r="F7" s="45">
        <v>19200000</v>
      </c>
      <c r="G7" s="84">
        <f>F7-E7</f>
        <v>0</v>
      </c>
      <c r="H7" s="92">
        <f>G7/E7</f>
        <v>0</v>
      </c>
      <c r="I7" s="45" t="s">
        <v>21</v>
      </c>
      <c r="J7" s="81" t="s">
        <v>54</v>
      </c>
      <c r="K7" s="82"/>
      <c r="L7" s="9">
        <f>SUM(L8:L12)</f>
        <v>119101000</v>
      </c>
      <c r="M7" s="9">
        <f>SUM(M8:M12)</f>
        <v>121170000</v>
      </c>
      <c r="N7" s="7">
        <f>M7-L7</f>
        <v>2069000</v>
      </c>
      <c r="O7" s="8">
        <f>SUM(N7/L7)</f>
        <v>0.01737181048018069</v>
      </c>
    </row>
    <row r="8" spans="2:15" ht="49.5" customHeight="1">
      <c r="B8" s="62"/>
      <c r="C8" s="62"/>
      <c r="D8" s="62"/>
      <c r="E8" s="46"/>
      <c r="F8" s="46"/>
      <c r="G8" s="85"/>
      <c r="H8" s="93"/>
      <c r="I8" s="46"/>
      <c r="J8" s="79" t="s">
        <v>22</v>
      </c>
      <c r="K8" s="80"/>
      <c r="L8" s="10">
        <v>96741000</v>
      </c>
      <c r="M8" s="10">
        <v>99370000</v>
      </c>
      <c r="N8" s="7">
        <f>M8-L8</f>
        <v>2629000</v>
      </c>
      <c r="O8" s="11">
        <f>SUM(N8/L8)</f>
        <v>0.027175654582855254</v>
      </c>
    </row>
    <row r="9" spans="2:15" ht="60.75" customHeight="1">
      <c r="B9" s="63"/>
      <c r="C9" s="63"/>
      <c r="D9" s="63"/>
      <c r="E9" s="47"/>
      <c r="F9" s="47"/>
      <c r="G9" s="86"/>
      <c r="H9" s="94"/>
      <c r="I9" s="46"/>
      <c r="J9" s="79" t="s">
        <v>23</v>
      </c>
      <c r="K9" s="80"/>
      <c r="L9" s="12">
        <v>2800000</v>
      </c>
      <c r="M9" s="12">
        <v>2800000</v>
      </c>
      <c r="N9" s="7">
        <f>M9-L9</f>
        <v>0</v>
      </c>
      <c r="O9" s="11">
        <f>N9/L9</f>
        <v>0</v>
      </c>
    </row>
    <row r="10" spans="2:15" ht="28.5" customHeight="1">
      <c r="B10" s="71" t="s">
        <v>24</v>
      </c>
      <c r="C10" s="61" t="s">
        <v>25</v>
      </c>
      <c r="D10" s="71" t="s">
        <v>26</v>
      </c>
      <c r="E10" s="45">
        <v>20608000</v>
      </c>
      <c r="F10" s="45">
        <v>20608000</v>
      </c>
      <c r="G10" s="87">
        <f>F10-E10</f>
        <v>0</v>
      </c>
      <c r="H10" s="49">
        <f>G10/E10</f>
        <v>0</v>
      </c>
      <c r="I10" s="46"/>
      <c r="J10" s="51" t="s">
        <v>27</v>
      </c>
      <c r="K10" s="52"/>
      <c r="L10" s="61">
        <v>19560000</v>
      </c>
      <c r="M10" s="61">
        <v>19000000</v>
      </c>
      <c r="N10" s="84">
        <f>M10-L10</f>
        <v>-560000</v>
      </c>
      <c r="O10" s="97">
        <f>SUM(N10/L10)</f>
        <v>-0.028629856850715747</v>
      </c>
    </row>
    <row r="11" spans="2:15" ht="40.5" customHeight="1">
      <c r="B11" s="83"/>
      <c r="C11" s="64"/>
      <c r="D11" s="72"/>
      <c r="E11" s="48"/>
      <c r="F11" s="48"/>
      <c r="G11" s="88"/>
      <c r="H11" s="50"/>
      <c r="I11" s="46"/>
      <c r="J11" s="53"/>
      <c r="K11" s="54"/>
      <c r="L11" s="64"/>
      <c r="M11" s="64"/>
      <c r="N11" s="85"/>
      <c r="O11" s="98"/>
    </row>
    <row r="12" spans="2:16" ht="75.75" customHeight="1">
      <c r="B12" s="13"/>
      <c r="C12" s="14"/>
      <c r="D12" s="15" t="s">
        <v>28</v>
      </c>
      <c r="E12" s="16">
        <v>89152000</v>
      </c>
      <c r="F12" s="16">
        <v>89152000</v>
      </c>
      <c r="G12" s="17">
        <f>F12-E12</f>
        <v>0</v>
      </c>
      <c r="H12" s="18">
        <f>G12/E12</f>
        <v>0</v>
      </c>
      <c r="I12" s="19"/>
      <c r="J12" s="55"/>
      <c r="K12" s="56"/>
      <c r="L12" s="65"/>
      <c r="M12" s="65"/>
      <c r="N12" s="86"/>
      <c r="O12" s="99"/>
      <c r="P12" s="2"/>
    </row>
    <row r="13" spans="2:15" ht="138.75" customHeight="1">
      <c r="B13" s="61" t="s">
        <v>29</v>
      </c>
      <c r="C13" s="61" t="s">
        <v>30</v>
      </c>
      <c r="D13" s="20" t="s">
        <v>31</v>
      </c>
      <c r="E13" s="21">
        <v>7000000</v>
      </c>
      <c r="F13" s="22">
        <v>5000000</v>
      </c>
      <c r="G13" s="21">
        <f>F13-E13</f>
        <v>-2000000</v>
      </c>
      <c r="H13" s="23">
        <f>G13/E13</f>
        <v>-0.2857142857142857</v>
      </c>
      <c r="I13" s="24" t="s">
        <v>13</v>
      </c>
      <c r="J13" s="79" t="s">
        <v>4</v>
      </c>
      <c r="K13" s="80"/>
      <c r="L13" s="25">
        <v>5000000</v>
      </c>
      <c r="M13" s="25">
        <v>5000000</v>
      </c>
      <c r="N13" s="26">
        <f>M13-L13</f>
        <v>0</v>
      </c>
      <c r="O13" s="11">
        <f>SUM(N13/L13)</f>
        <v>0</v>
      </c>
    </row>
    <row r="14" spans="2:15" ht="72.75" customHeight="1">
      <c r="B14" s="65"/>
      <c r="C14" s="65"/>
      <c r="D14" s="20" t="s">
        <v>32</v>
      </c>
      <c r="E14" s="21">
        <v>9483200</v>
      </c>
      <c r="F14" s="27">
        <v>14540000</v>
      </c>
      <c r="G14" s="21">
        <f>F14-E14</f>
        <v>5056800</v>
      </c>
      <c r="H14" s="23">
        <f>G14/E14</f>
        <v>0.5332377256622237</v>
      </c>
      <c r="I14" s="61" t="s">
        <v>14</v>
      </c>
      <c r="J14" s="95" t="s">
        <v>49</v>
      </c>
      <c r="K14" s="96"/>
      <c r="L14" s="28">
        <f>SUM(L15:L19)</f>
        <v>31020000</v>
      </c>
      <c r="M14" s="28">
        <f>SUM(M15:M19)</f>
        <v>33050000</v>
      </c>
      <c r="N14" s="21">
        <f>M14-L14</f>
        <v>2030000</v>
      </c>
      <c r="O14" s="29">
        <f>N14/L14</f>
        <v>0.06544165054803353</v>
      </c>
    </row>
    <row r="15" spans="2:15" ht="67.5" customHeight="1">
      <c r="B15" s="30" t="s">
        <v>5</v>
      </c>
      <c r="C15" s="30" t="s">
        <v>33</v>
      </c>
      <c r="D15" s="30" t="s">
        <v>34</v>
      </c>
      <c r="E15" s="31">
        <v>0</v>
      </c>
      <c r="F15" s="31">
        <v>0</v>
      </c>
      <c r="G15" s="31">
        <f>F15-E15</f>
        <v>0</v>
      </c>
      <c r="H15" s="23">
        <v>0</v>
      </c>
      <c r="I15" s="64"/>
      <c r="J15" s="60" t="s">
        <v>35</v>
      </c>
      <c r="K15" s="60"/>
      <c r="L15" s="89">
        <v>17300000</v>
      </c>
      <c r="M15" s="89">
        <v>21330000</v>
      </c>
      <c r="N15" s="73">
        <f>M15-L15</f>
        <v>4030000</v>
      </c>
      <c r="O15" s="74">
        <f>SUM(N15/L15)</f>
        <v>0.2329479768786127</v>
      </c>
    </row>
    <row r="16" spans="2:15" ht="81" customHeight="1">
      <c r="B16" s="61" t="s">
        <v>6</v>
      </c>
      <c r="C16" s="61" t="s">
        <v>36</v>
      </c>
      <c r="D16" s="30" t="s">
        <v>37</v>
      </c>
      <c r="E16" s="33">
        <v>3955595</v>
      </c>
      <c r="F16" s="6">
        <v>8000000</v>
      </c>
      <c r="G16" s="31">
        <f>F16-E16</f>
        <v>4044405</v>
      </c>
      <c r="H16" s="23">
        <f>G16/E16</f>
        <v>1.0224517424053776</v>
      </c>
      <c r="I16" s="64"/>
      <c r="J16" s="60"/>
      <c r="K16" s="60"/>
      <c r="L16" s="89"/>
      <c r="M16" s="89"/>
      <c r="N16" s="73"/>
      <c r="O16" s="74"/>
    </row>
    <row r="17" spans="2:15" ht="105" customHeight="1">
      <c r="B17" s="64"/>
      <c r="C17" s="64"/>
      <c r="D17" s="30" t="s">
        <v>38</v>
      </c>
      <c r="E17" s="34">
        <v>4502205</v>
      </c>
      <c r="F17" s="35">
        <v>1500000</v>
      </c>
      <c r="G17" s="31">
        <f>SUM(F17-E17)</f>
        <v>-3002205</v>
      </c>
      <c r="H17" s="23">
        <f>G17/E17</f>
        <v>-0.6668299200058638</v>
      </c>
      <c r="I17" s="64"/>
      <c r="J17" s="57" t="s">
        <v>39</v>
      </c>
      <c r="K17" s="58"/>
      <c r="L17" s="36">
        <v>6720000</v>
      </c>
      <c r="M17" s="36">
        <v>6720000</v>
      </c>
      <c r="N17" s="21">
        <f>M17-L17</f>
        <v>0</v>
      </c>
      <c r="O17" s="18">
        <f>N17/L17</f>
        <v>0</v>
      </c>
    </row>
    <row r="18" spans="2:15" ht="94.5" customHeight="1">
      <c r="B18" s="65"/>
      <c r="C18" s="65"/>
      <c r="D18" s="30" t="s">
        <v>40</v>
      </c>
      <c r="E18" s="34">
        <v>0</v>
      </c>
      <c r="F18" s="37">
        <v>0</v>
      </c>
      <c r="G18" s="31">
        <v>0</v>
      </c>
      <c r="H18" s="23">
        <v>0</v>
      </c>
      <c r="I18" s="64"/>
      <c r="J18" s="59" t="s">
        <v>41</v>
      </c>
      <c r="K18" s="59"/>
      <c r="L18" s="12">
        <v>6000000</v>
      </c>
      <c r="M18" s="12">
        <v>5000000</v>
      </c>
      <c r="N18" s="21">
        <f>M18-L18</f>
        <v>-1000000</v>
      </c>
      <c r="O18" s="29">
        <f>N18/L18</f>
        <v>-0.16666666666666666</v>
      </c>
    </row>
    <row r="19" spans="2:15" ht="108.75" customHeight="1">
      <c r="B19" s="30" t="s">
        <v>7</v>
      </c>
      <c r="C19" s="30" t="s">
        <v>42</v>
      </c>
      <c r="D19" s="30" t="s">
        <v>15</v>
      </c>
      <c r="E19" s="31">
        <v>1220000</v>
      </c>
      <c r="F19" s="31">
        <v>1220000</v>
      </c>
      <c r="G19" s="31">
        <f>F19-E19</f>
        <v>0</v>
      </c>
      <c r="H19" s="38">
        <f>G19/E19</f>
        <v>0</v>
      </c>
      <c r="I19" s="65"/>
      <c r="J19" s="44" t="s">
        <v>43</v>
      </c>
      <c r="K19" s="44"/>
      <c r="L19" s="12">
        <v>1000000</v>
      </c>
      <c r="M19" s="12">
        <v>0</v>
      </c>
      <c r="N19" s="27">
        <f>M19-L19</f>
        <v>-1000000</v>
      </c>
      <c r="O19" s="29">
        <f>N19/L19</f>
        <v>-1</v>
      </c>
    </row>
    <row r="20" spans="2:15" ht="120.75" customHeight="1">
      <c r="B20" s="32" t="s">
        <v>50</v>
      </c>
      <c r="C20" s="32" t="s">
        <v>51</v>
      </c>
      <c r="D20" s="32" t="s">
        <v>52</v>
      </c>
      <c r="E20" s="31">
        <v>1220001</v>
      </c>
      <c r="F20" s="31">
        <v>1220001</v>
      </c>
      <c r="G20" s="31">
        <f>F20-E20</f>
        <v>0</v>
      </c>
      <c r="H20" s="38">
        <f>G20/E20</f>
        <v>0</v>
      </c>
      <c r="J20" s="44" t="s">
        <v>53</v>
      </c>
      <c r="K20" s="44"/>
      <c r="L20" s="39">
        <v>1000001</v>
      </c>
      <c r="M20" s="39">
        <v>1</v>
      </c>
      <c r="N20" s="27">
        <f>M20-L20</f>
        <v>-1000000</v>
      </c>
      <c r="O20" s="29">
        <f>N20/L20</f>
        <v>-0.999999000001</v>
      </c>
    </row>
    <row r="21" spans="7:8" ht="31.5" customHeight="1">
      <c r="G21" s="3"/>
      <c r="H21" s="3"/>
    </row>
    <row r="22" spans="7:8" ht="31.5" customHeight="1">
      <c r="G22" s="3"/>
      <c r="H22" s="3"/>
    </row>
    <row r="23" spans="7:8" ht="31.5" customHeight="1">
      <c r="G23" s="3"/>
      <c r="H23" s="3"/>
    </row>
    <row r="24" spans="7:8" ht="31.5" customHeight="1">
      <c r="G24" s="3"/>
      <c r="H24" s="3"/>
    </row>
    <row r="25" spans="7:8" ht="31.5" customHeight="1">
      <c r="G25" s="3"/>
      <c r="H25" s="3"/>
    </row>
  </sheetData>
  <mergeCells count="52">
    <mergeCell ref="L15:L16"/>
    <mergeCell ref="M15:M16"/>
    <mergeCell ref="C13:C14"/>
    <mergeCell ref="N4:O4"/>
    <mergeCell ref="J9:K9"/>
    <mergeCell ref="H7:H9"/>
    <mergeCell ref="I4:I5"/>
    <mergeCell ref="J4:J5"/>
    <mergeCell ref="G4:H4"/>
    <mergeCell ref="J14:K14"/>
    <mergeCell ref="N10:N12"/>
    <mergeCell ref="O10:O12"/>
    <mergeCell ref="I14:I19"/>
    <mergeCell ref="K4:K5"/>
    <mergeCell ref="M10:M12"/>
    <mergeCell ref="L10:L12"/>
    <mergeCell ref="B10:B11"/>
    <mergeCell ref="B16:B18"/>
    <mergeCell ref="B7:B9"/>
    <mergeCell ref="G7:G9"/>
    <mergeCell ref="B13:B14"/>
    <mergeCell ref="G10:G11"/>
    <mergeCell ref="C7:C9"/>
    <mergeCell ref="D7:D9"/>
    <mergeCell ref="C16:C18"/>
    <mergeCell ref="B1:O1"/>
    <mergeCell ref="B3:H3"/>
    <mergeCell ref="I3:O3"/>
    <mergeCell ref="B4:B5"/>
    <mergeCell ref="C4:C5"/>
    <mergeCell ref="D4:D5"/>
    <mergeCell ref="D10:D11"/>
    <mergeCell ref="I7:I11"/>
    <mergeCell ref="N15:N16"/>
    <mergeCell ref="O15:O16"/>
    <mergeCell ref="C10:C11"/>
    <mergeCell ref="B6:D6"/>
    <mergeCell ref="I6:K6"/>
    <mergeCell ref="J8:K8"/>
    <mergeCell ref="J20:K20"/>
    <mergeCell ref="E7:E9"/>
    <mergeCell ref="E10:E11"/>
    <mergeCell ref="H10:H11"/>
    <mergeCell ref="F7:F9"/>
    <mergeCell ref="F10:F11"/>
    <mergeCell ref="J10:K12"/>
    <mergeCell ref="J17:K17"/>
    <mergeCell ref="J18:K18"/>
    <mergeCell ref="J15:K16"/>
    <mergeCell ref="J19:K19"/>
    <mergeCell ref="J7:K7"/>
    <mergeCell ref="J13:K13"/>
  </mergeCells>
  <printOptions/>
  <pageMargins left="0" right="0" top="0" bottom="0" header="0" footer="0"/>
  <pageSetup fitToHeight="1" fitToWidth="1" horizontalDpi="600" verticalDpi="600" orientation="portrait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예티쉼터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김원</dc:creator>
  <cp:keywords/>
  <dc:description/>
  <cp:lastModifiedBy>USER</cp:lastModifiedBy>
  <cp:lastPrinted>2015-12-02T09:04:43Z</cp:lastPrinted>
  <dcterms:created xsi:type="dcterms:W3CDTF">2004-02-26T01:05:25Z</dcterms:created>
  <dcterms:modified xsi:type="dcterms:W3CDTF">2015-12-24T01:03:33Z</dcterms:modified>
  <cp:category/>
  <cp:version/>
  <cp:contentType/>
  <cp:contentStatus/>
</cp:coreProperties>
</file>