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330" windowWidth="20055" windowHeight="7680" activeTab="1"/>
  </bookViews>
  <sheets>
    <sheet name="2015년 후원금 수입 보고" sheetId="1" r:id="rId1"/>
    <sheet name="2015년 후원금 사용 내역보고 " sheetId="7" r:id="rId2"/>
  </sheets>
  <definedNames>
    <definedName name="_xlnm.Print_Area" localSheetId="1">'2015년 후원금 사용 내역보고 '!$A$1:$G$45</definedName>
    <definedName name="_xlnm.Print_Area" localSheetId="0">'2015년 후원금 수입 보고'!$A$1:$G$96</definedName>
  </definedNames>
  <calcPr calcId="125725"/>
</workbook>
</file>

<file path=xl/sharedStrings.xml><?xml version="1.0" encoding="utf-8"?>
<sst xmlns="http://schemas.openxmlformats.org/spreadsheetml/2006/main" count="310" uniqueCount="89">
  <si>
    <t>연월일</t>
  </si>
  <si>
    <t>후원금의종류</t>
  </si>
  <si>
    <t>후원자</t>
  </si>
  <si>
    <t>내역</t>
  </si>
  <si>
    <t>금액</t>
  </si>
  <si>
    <t>비고</t>
  </si>
  <si>
    <t>지역사회후원금</t>
  </si>
  <si>
    <t>지정 후원금</t>
  </si>
  <si>
    <t>잡지출</t>
  </si>
  <si>
    <t>법인통장 법인세</t>
  </si>
  <si>
    <t xml:space="preserve"> 월  계</t>
  </si>
  <si>
    <t xml:space="preserve">  월  계</t>
  </si>
  <si>
    <t xml:space="preserve">  누  계</t>
  </si>
  <si>
    <t>전년도이월금</t>
  </si>
  <si>
    <t>법인이사후원금</t>
  </si>
  <si>
    <t>비고</t>
  </si>
  <si>
    <t xml:space="preserve">  후원금 사용결과 보고</t>
  </si>
  <si>
    <t>사용일자</t>
  </si>
  <si>
    <t>사용내역</t>
  </si>
  <si>
    <t>금액</t>
  </si>
  <si>
    <t>산출기준</t>
  </si>
  <si>
    <t xml:space="preserve"> 월  계</t>
  </si>
  <si>
    <t>기관운영비</t>
  </si>
  <si>
    <t>월  계</t>
  </si>
  <si>
    <t xml:space="preserve"> 누  계</t>
  </si>
  <si>
    <t>기관운영비</t>
  </si>
  <si>
    <t>전출금</t>
  </si>
  <si>
    <t xml:space="preserve">후원금 수입내역 </t>
  </si>
  <si>
    <t>기간 : 2015년 01월01일부터                                                                                                                                       2015년 12월31일까지</t>
  </si>
  <si>
    <t>지정후원금</t>
  </si>
  <si>
    <t>법인이사후원금</t>
  </si>
  <si>
    <t>법인이사후원금</t>
  </si>
  <si>
    <t>법인이사후원금</t>
  </si>
  <si>
    <t>지성기</t>
  </si>
  <si>
    <t>신년교례회(나전복지마을)</t>
  </si>
  <si>
    <t>신년교례회(해뜨락)</t>
  </si>
  <si>
    <t>월계</t>
  </si>
  <si>
    <t>대표이사후원금</t>
  </si>
  <si>
    <t>후원자감사 화환구입</t>
  </si>
  <si>
    <t>직원간담회(나전복지마을)</t>
  </si>
  <si>
    <t>수용비 및 수수료</t>
  </si>
  <si>
    <t>법인이사등기 수수료</t>
  </si>
  <si>
    <t>직원 근무복 구입</t>
  </si>
  <si>
    <t>나전복지마을 운영비</t>
  </si>
  <si>
    <t>제세공과금</t>
  </si>
  <si>
    <t>환경개선부담금</t>
  </si>
  <si>
    <t>직원화환구입</t>
  </si>
  <si>
    <t>대표이사후원금</t>
  </si>
  <si>
    <t>2015/0/25</t>
  </si>
  <si>
    <t>정기예탁금</t>
  </si>
  <si>
    <t>보통통장</t>
  </si>
  <si>
    <t>잡수입(이자)</t>
  </si>
  <si>
    <t>정기예탁금 이자 법인세</t>
  </si>
  <si>
    <t>기관운영비</t>
  </si>
  <si>
    <t>잡지출</t>
  </si>
  <si>
    <t>송림로타리 화환증정</t>
  </si>
  <si>
    <t>전출금</t>
  </si>
  <si>
    <t>해뜨락 전출</t>
  </si>
  <si>
    <t>법인등기 수수료</t>
  </si>
  <si>
    <t>이자 법인세, 지방세</t>
  </si>
  <si>
    <t>재산세 납부</t>
  </si>
  <si>
    <t>나전복지마을직원간담회</t>
  </si>
  <si>
    <t>해뜨락직원간담회</t>
  </si>
  <si>
    <t>보통예금</t>
  </si>
  <si>
    <t>환환증정(장영자 운영위원)</t>
  </si>
  <si>
    <t>보통예금 법인세</t>
  </si>
  <si>
    <t>환환증정(피자스쿨)</t>
  </si>
  <si>
    <t>잡지출</t>
  </si>
  <si>
    <t>(단위: 원)</t>
  </si>
  <si>
    <t>2.후원금(금전)사용명세서</t>
  </si>
  <si>
    <t>1.후원금 수입명세서                                      (단위:원)</t>
  </si>
  <si>
    <t>곽**</t>
  </si>
  <si>
    <t>박**</t>
  </si>
  <si>
    <t>우**</t>
  </si>
  <si>
    <t>지**</t>
  </si>
  <si>
    <t>이**</t>
  </si>
  <si>
    <t>심**</t>
  </si>
  <si>
    <t>유**</t>
  </si>
  <si>
    <t>장**</t>
  </si>
  <si>
    <t>김**</t>
  </si>
  <si>
    <t>지**</t>
  </si>
  <si>
    <t>㈜고려**</t>
  </si>
  <si>
    <t>박**</t>
  </si>
  <si>
    <t>장**</t>
  </si>
  <si>
    <t>최**</t>
  </si>
  <si>
    <t>우**</t>
  </si>
  <si>
    <t>장**</t>
  </si>
  <si>
    <t>조**</t>
  </si>
  <si>
    <t>직원간담회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</si>
</sst>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u val="single"/>
      <sz val="18"/>
      <name val="굴림체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1"/>
      <name val="굴림체"/>
      <family val="3"/>
    </font>
    <font>
      <sz val="12"/>
      <name val="굴림체"/>
      <family val="3"/>
    </font>
    <font>
      <sz val="14"/>
      <name val="굴림체"/>
      <family val="3"/>
    </font>
    <font>
      <sz val="10"/>
      <color theme="1"/>
      <name val="Calibri"/>
      <family val="2"/>
      <scheme val="minor"/>
    </font>
    <font>
      <sz val="10"/>
      <name val="굴림체"/>
      <family val="3"/>
    </font>
    <font>
      <sz val="11"/>
      <name val="돋움"/>
      <family val="3"/>
    </font>
    <font>
      <sz val="10"/>
      <color rgb="FF000000"/>
      <name val="굴림"/>
      <family val="3"/>
    </font>
    <font>
      <sz val="10"/>
      <color rgb="FF000000"/>
      <name val="굴림체"/>
      <family val="3"/>
    </font>
    <font>
      <sz val="9"/>
      <color rgb="FF000000"/>
      <name val="굴림체"/>
      <family val="3"/>
    </font>
    <font>
      <sz val="9"/>
      <color rgb="FF000000"/>
      <name val="굴림"/>
      <family val="3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600291252136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11" fillId="0" borderId="0">
      <alignment vertical="center"/>
      <protection/>
    </xf>
  </cellStyleXfs>
  <cellXfs count="10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76" fontId="0" fillId="2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41" fontId="0" fillId="0" borderId="0" xfId="20" applyFont="1" applyAlignment="1">
      <alignment vertical="center"/>
    </xf>
    <xf numFmtId="41" fontId="0" fillId="0" borderId="0" xfId="0" applyNumberForma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1" xfId="20" applyFont="1" applyFill="1" applyBorder="1" applyAlignment="1">
      <alignment horizontal="center" vertical="center"/>
    </xf>
    <xf numFmtId="41" fontId="10" fillId="3" borderId="1" xfId="20" applyFont="1" applyFill="1" applyBorder="1" applyAlignment="1">
      <alignment horizontal="center" vertical="center"/>
    </xf>
    <xf numFmtId="176" fontId="10" fillId="3" borderId="2" xfId="0" applyNumberFormat="1" applyFont="1" applyFill="1" applyBorder="1" applyAlignment="1">
      <alignment horizontal="right" vertical="center" wrapText="1"/>
    </xf>
    <xf numFmtId="41" fontId="10" fillId="3" borderId="2" xfId="2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1" fontId="2" fillId="0" borderId="0" xfId="20" applyFont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2" borderId="0" xfId="2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14" fontId="10" fillId="2" borderId="6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41" fontId="10" fillId="3" borderId="2" xfId="2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41" fontId="10" fillId="2" borderId="2" xfId="2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14" fontId="10" fillId="2" borderId="8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1" fontId="10" fillId="2" borderId="2" xfId="2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9" fillId="6" borderId="9" xfId="0" applyFont="1" applyFill="1" applyBorder="1" applyAlignment="1">
      <alignment vertical="center"/>
    </xf>
    <xf numFmtId="41" fontId="10" fillId="6" borderId="10" xfId="20" applyFont="1" applyFill="1" applyBorder="1" applyAlignment="1">
      <alignment vertical="center"/>
    </xf>
    <xf numFmtId="176" fontId="10" fillId="6" borderId="10" xfId="0" applyNumberFormat="1" applyFont="1" applyFill="1" applyBorder="1" applyAlignment="1">
      <alignment horizontal="right" vertical="center" wrapText="1"/>
    </xf>
    <xf numFmtId="0" fontId="10" fillId="6" borderId="9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4" fontId="10" fillId="2" borderId="11" xfId="0" applyNumberFormat="1" applyFont="1" applyFill="1" applyBorder="1" applyAlignment="1">
      <alignment horizontal="center" vertical="center"/>
    </xf>
    <xf numFmtId="41" fontId="10" fillId="2" borderId="2" xfId="2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1" fontId="12" fillId="2" borderId="12" xfId="20" applyFont="1" applyFill="1" applyBorder="1" applyAlignment="1">
      <alignment horizontal="right" vertical="center" wrapText="1"/>
    </xf>
    <xf numFmtId="14" fontId="10" fillId="0" borderId="11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41" fontId="10" fillId="0" borderId="2" xfId="2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3" fontId="15" fillId="2" borderId="13" xfId="0" applyNumberFormat="1" applyFont="1" applyFill="1" applyBorder="1" applyAlignment="1">
      <alignment horizontal="right" vertical="center" wrapText="1"/>
    </xf>
    <xf numFmtId="41" fontId="10" fillId="0" borderId="2" xfId="2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3" fontId="15" fillId="2" borderId="15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vertical="center"/>
    </xf>
    <xf numFmtId="176" fontId="10" fillId="3" borderId="1" xfId="0" applyNumberFormat="1" applyFont="1" applyFill="1" applyBorder="1" applyAlignment="1">
      <alignment horizontal="right" vertical="center" wrapText="1"/>
    </xf>
    <xf numFmtId="0" fontId="10" fillId="3" borderId="17" xfId="0" applyFont="1" applyFill="1" applyBorder="1" applyAlignment="1">
      <alignment vertical="center"/>
    </xf>
    <xf numFmtId="3" fontId="15" fillId="2" borderId="1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4" fontId="13" fillId="2" borderId="18" xfId="0" applyNumberFormat="1" applyFont="1" applyFill="1" applyBorder="1" applyAlignment="1">
      <alignment horizontal="center" vertical="center" wrapText="1"/>
    </xf>
    <xf numFmtId="14" fontId="14" fillId="2" borderId="19" xfId="0" applyNumberFormat="1" applyFont="1" applyFill="1" applyBorder="1" applyAlignment="1">
      <alignment horizontal="center" vertical="center" wrapText="1"/>
    </xf>
    <xf numFmtId="14" fontId="14" fillId="2" borderId="20" xfId="0" applyNumberFormat="1" applyFont="1" applyFill="1" applyBorder="1" applyAlignment="1">
      <alignment horizontal="center" vertical="center" wrapText="1"/>
    </xf>
    <xf numFmtId="14" fontId="14" fillId="2" borderId="18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4" fontId="10" fillId="3" borderId="22" xfId="0" applyNumberFormat="1" applyFont="1" applyFill="1" applyBorder="1" applyAlignment="1">
      <alignment horizontal="center" vertical="center"/>
    </xf>
    <xf numFmtId="14" fontId="10" fillId="3" borderId="23" xfId="0" applyNumberFormat="1" applyFont="1" applyFill="1" applyBorder="1" applyAlignment="1">
      <alignment horizontal="center" vertical="center"/>
    </xf>
    <xf numFmtId="14" fontId="10" fillId="3" borderId="2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4" fontId="10" fillId="6" borderId="25" xfId="0" applyNumberFormat="1" applyFont="1" applyFill="1" applyBorder="1" applyAlignment="1">
      <alignment horizontal="center" vertical="center"/>
    </xf>
    <xf numFmtId="14" fontId="10" fillId="6" borderId="26" xfId="0" applyNumberFormat="1" applyFont="1" applyFill="1" applyBorder="1" applyAlignment="1">
      <alignment horizontal="center" vertical="center"/>
    </xf>
    <xf numFmtId="14" fontId="10" fillId="6" borderId="2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4" fontId="10" fillId="3" borderId="28" xfId="0" applyNumberFormat="1" applyFont="1" applyFill="1" applyBorder="1" applyAlignment="1">
      <alignment horizontal="center" vertical="center"/>
    </xf>
    <xf numFmtId="14" fontId="10" fillId="3" borderId="29" xfId="0" applyNumberFormat="1" applyFont="1" applyFill="1" applyBorder="1" applyAlignment="1">
      <alignment horizontal="center" vertical="center"/>
    </xf>
    <xf numFmtId="14" fontId="10" fillId="3" borderId="3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4" fontId="10" fillId="3" borderId="6" xfId="0" applyNumberFormat="1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4" fontId="10" fillId="6" borderId="32" xfId="0" applyNumberFormat="1" applyFont="1" applyFill="1" applyBorder="1" applyAlignment="1">
      <alignment horizontal="center" vertical="center"/>
    </xf>
    <xf numFmtId="14" fontId="10" fillId="6" borderId="10" xfId="0" applyNumberFormat="1" applyFont="1" applyFill="1" applyBorder="1" applyAlignment="1">
      <alignment horizontal="center" vertical="center"/>
    </xf>
    <xf numFmtId="14" fontId="10" fillId="0" borderId="33" xfId="0" applyNumberFormat="1" applyFont="1" applyFill="1" applyBorder="1" applyAlignment="1">
      <alignment horizontal="center" vertical="center"/>
    </xf>
    <xf numFmtId="14" fontId="10" fillId="0" borderId="24" xfId="0" applyNumberFormat="1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4" fontId="10" fillId="3" borderId="33" xfId="0" applyNumberFormat="1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0"/>
  <sheetViews>
    <sheetView workbookViewId="0" topLeftCell="A103">
      <selection activeCell="I1" sqref="I1:I1048576"/>
    </sheetView>
  </sheetViews>
  <sheetFormatPr defaultColWidth="9.140625" defaultRowHeight="15"/>
  <cols>
    <col min="1" max="1" width="3.28125" style="0" customWidth="1"/>
    <col min="2" max="2" width="12.421875" style="0" customWidth="1"/>
    <col min="3" max="3" width="17.57421875" style="0" customWidth="1"/>
    <col min="4" max="4" width="14.00390625" style="0" customWidth="1"/>
    <col min="5" max="5" width="16.7109375" style="0" customWidth="1"/>
    <col min="6" max="6" width="14.8515625" style="0" customWidth="1"/>
    <col min="7" max="7" width="6.7109375" style="0" customWidth="1"/>
    <col min="9" max="9" width="11.8515625" style="0" bestFit="1" customWidth="1"/>
  </cols>
  <sheetData>
    <row r="2" spans="2:7" ht="22.5">
      <c r="B2" s="71" t="s">
        <v>27</v>
      </c>
      <c r="C2" s="71"/>
      <c r="D2" s="71"/>
      <c r="E2" s="71"/>
      <c r="F2" s="71"/>
      <c r="G2" s="71"/>
    </row>
    <row r="3" spans="2:7" ht="15">
      <c r="B3" s="1"/>
      <c r="C3" s="1"/>
      <c r="D3" s="1"/>
      <c r="E3" s="1"/>
      <c r="F3" s="1"/>
      <c r="G3" s="1"/>
    </row>
    <row r="4" spans="2:7" ht="15">
      <c r="B4" s="75" t="s">
        <v>28</v>
      </c>
      <c r="C4" s="75"/>
      <c r="D4" s="75"/>
      <c r="E4" s="75"/>
      <c r="F4" s="75"/>
      <c r="G4" s="75"/>
    </row>
    <row r="5" spans="2:7" ht="15">
      <c r="B5" s="75"/>
      <c r="C5" s="75"/>
      <c r="D5" s="75"/>
      <c r="E5" s="75"/>
      <c r="F5" s="75"/>
      <c r="G5" s="75"/>
    </row>
    <row r="6" spans="2:7" ht="15">
      <c r="B6" s="76"/>
      <c r="C6" s="76"/>
      <c r="D6" s="76"/>
      <c r="E6" s="76"/>
      <c r="F6" s="76"/>
      <c r="G6" s="76"/>
    </row>
    <row r="7" spans="2:7" ht="16.5" customHeight="1">
      <c r="B7" s="80" t="s">
        <v>70</v>
      </c>
      <c r="C7" s="80"/>
      <c r="D7" s="80"/>
      <c r="E7" s="80"/>
      <c r="F7" s="80"/>
      <c r="G7" s="80"/>
    </row>
    <row r="8" spans="2:7" ht="17.25" thickBot="1">
      <c r="B8" s="1"/>
      <c r="C8" s="1"/>
      <c r="D8" s="1"/>
      <c r="E8" s="1"/>
      <c r="F8" s="1"/>
      <c r="G8" s="1"/>
    </row>
    <row r="9" spans="2:9" ht="35.25" customHeight="1">
      <c r="B9" s="28" t="s">
        <v>0</v>
      </c>
      <c r="C9" s="29" t="s">
        <v>1</v>
      </c>
      <c r="D9" s="29" t="s">
        <v>2</v>
      </c>
      <c r="E9" s="29" t="s">
        <v>3</v>
      </c>
      <c r="F9" s="29" t="s">
        <v>4</v>
      </c>
      <c r="G9" s="30" t="s">
        <v>5</v>
      </c>
      <c r="I9" s="13"/>
    </row>
    <row r="10" spans="2:7" ht="24.95" customHeight="1">
      <c r="B10" s="31">
        <v>42005</v>
      </c>
      <c r="C10" s="8" t="s">
        <v>13</v>
      </c>
      <c r="D10" s="8"/>
      <c r="E10" s="8"/>
      <c r="F10" s="51">
        <v>163307300</v>
      </c>
      <c r="G10" s="24"/>
    </row>
    <row r="11" spans="2:7" ht="24.95" customHeight="1">
      <c r="B11" s="66">
        <v>42374</v>
      </c>
      <c r="C11" s="8" t="s">
        <v>6</v>
      </c>
      <c r="D11" s="8" t="s">
        <v>71</v>
      </c>
      <c r="E11" s="8" t="s">
        <v>29</v>
      </c>
      <c r="F11" s="9">
        <v>20000</v>
      </c>
      <c r="G11" s="24"/>
    </row>
    <row r="12" spans="2:7" ht="24.95" customHeight="1">
      <c r="B12" s="66">
        <v>42389</v>
      </c>
      <c r="C12" s="8" t="s">
        <v>30</v>
      </c>
      <c r="D12" s="8" t="s">
        <v>72</v>
      </c>
      <c r="E12" s="8" t="s">
        <v>29</v>
      </c>
      <c r="F12" s="9">
        <v>50000</v>
      </c>
      <c r="G12" s="24"/>
    </row>
    <row r="13" spans="2:7" ht="24.95" customHeight="1">
      <c r="B13" s="66">
        <v>42395</v>
      </c>
      <c r="C13" s="8" t="s">
        <v>37</v>
      </c>
      <c r="D13" s="8" t="s">
        <v>73</v>
      </c>
      <c r="E13" s="8" t="s">
        <v>29</v>
      </c>
      <c r="F13" s="9">
        <v>100000</v>
      </c>
      <c r="G13" s="24"/>
    </row>
    <row r="14" spans="2:7" ht="24.95" customHeight="1">
      <c r="B14" s="66">
        <v>42396</v>
      </c>
      <c r="C14" s="8" t="s">
        <v>32</v>
      </c>
      <c r="D14" s="8" t="s">
        <v>74</v>
      </c>
      <c r="E14" s="8" t="s">
        <v>29</v>
      </c>
      <c r="F14" s="9">
        <v>50000</v>
      </c>
      <c r="G14" s="24"/>
    </row>
    <row r="15" spans="2:7" ht="24.95" customHeight="1">
      <c r="B15" s="66">
        <v>42399</v>
      </c>
      <c r="C15" s="8" t="s">
        <v>6</v>
      </c>
      <c r="D15" s="8" t="s">
        <v>75</v>
      </c>
      <c r="E15" s="8" t="s">
        <v>29</v>
      </c>
      <c r="F15" s="9">
        <v>20000</v>
      </c>
      <c r="G15" s="24"/>
    </row>
    <row r="16" spans="2:7" ht="24.95" customHeight="1">
      <c r="B16" s="66">
        <v>42399</v>
      </c>
      <c r="C16" s="50" t="s">
        <v>6</v>
      </c>
      <c r="D16" s="8" t="s">
        <v>76</v>
      </c>
      <c r="E16" s="8" t="s">
        <v>29</v>
      </c>
      <c r="F16" s="9">
        <v>100000</v>
      </c>
      <c r="G16" s="24"/>
    </row>
    <row r="17" spans="2:9" ht="24.95" customHeight="1">
      <c r="B17" s="72" t="s">
        <v>11</v>
      </c>
      <c r="C17" s="73"/>
      <c r="D17" s="73"/>
      <c r="E17" s="74"/>
      <c r="F17" s="10">
        <f>SUM(F10:F16)</f>
        <v>163647300</v>
      </c>
      <c r="G17" s="36"/>
      <c r="I17" s="6"/>
    </row>
    <row r="18" spans="2:9" ht="24.95" customHeight="1">
      <c r="B18" s="67">
        <v>42037</v>
      </c>
      <c r="C18" s="8" t="s">
        <v>6</v>
      </c>
      <c r="D18" s="8" t="s">
        <v>77</v>
      </c>
      <c r="E18" s="8" t="s">
        <v>29</v>
      </c>
      <c r="F18" s="9">
        <v>30000</v>
      </c>
      <c r="G18" s="24"/>
      <c r="I18" s="6"/>
    </row>
    <row r="19" spans="2:9" ht="24.95" customHeight="1">
      <c r="B19" s="67">
        <v>42040</v>
      </c>
      <c r="C19" s="8" t="s">
        <v>6</v>
      </c>
      <c r="D19" s="8" t="s">
        <v>71</v>
      </c>
      <c r="E19" s="8" t="s">
        <v>29</v>
      </c>
      <c r="F19" s="9">
        <v>20000</v>
      </c>
      <c r="G19" s="24"/>
      <c r="I19" s="6"/>
    </row>
    <row r="20" spans="2:9" ht="24.95" customHeight="1">
      <c r="B20" s="67">
        <v>42041</v>
      </c>
      <c r="C20" s="8" t="s">
        <v>6</v>
      </c>
      <c r="D20" s="8" t="s">
        <v>78</v>
      </c>
      <c r="E20" s="8" t="s">
        <v>29</v>
      </c>
      <c r="F20" s="9">
        <v>50000</v>
      </c>
      <c r="G20" s="24"/>
      <c r="I20" s="6"/>
    </row>
    <row r="21" spans="2:9" ht="24.95" customHeight="1">
      <c r="B21" s="67">
        <v>42052</v>
      </c>
      <c r="C21" s="8" t="s">
        <v>31</v>
      </c>
      <c r="D21" s="8" t="s">
        <v>79</v>
      </c>
      <c r="E21" s="8" t="s">
        <v>29</v>
      </c>
      <c r="F21" s="9">
        <v>50000</v>
      </c>
      <c r="G21" s="24"/>
      <c r="I21" s="6"/>
    </row>
    <row r="22" spans="2:9" ht="24.95" customHeight="1">
      <c r="B22" s="67">
        <v>42058</v>
      </c>
      <c r="C22" s="8" t="s">
        <v>31</v>
      </c>
      <c r="D22" s="8" t="s">
        <v>72</v>
      </c>
      <c r="E22" s="8" t="s">
        <v>29</v>
      </c>
      <c r="F22" s="9">
        <v>50000</v>
      </c>
      <c r="G22" s="24"/>
      <c r="I22" s="6"/>
    </row>
    <row r="23" spans="2:9" ht="24.95" customHeight="1">
      <c r="B23" s="67">
        <v>42061</v>
      </c>
      <c r="C23" s="50" t="s">
        <v>37</v>
      </c>
      <c r="D23" s="8" t="s">
        <v>73</v>
      </c>
      <c r="E23" s="8" t="s">
        <v>29</v>
      </c>
      <c r="F23" s="9">
        <v>100000</v>
      </c>
      <c r="G23" s="24"/>
      <c r="I23" s="6"/>
    </row>
    <row r="24" spans="2:9" ht="24.95" customHeight="1">
      <c r="B24" s="67">
        <v>42062</v>
      </c>
      <c r="C24" s="50" t="s">
        <v>31</v>
      </c>
      <c r="D24" s="8" t="s">
        <v>80</v>
      </c>
      <c r="E24" s="8" t="s">
        <v>29</v>
      </c>
      <c r="F24" s="9">
        <v>50000</v>
      </c>
      <c r="G24" s="24"/>
      <c r="I24" s="6"/>
    </row>
    <row r="25" spans="2:7" ht="24.95" customHeight="1">
      <c r="B25" s="72" t="s">
        <v>11</v>
      </c>
      <c r="C25" s="73"/>
      <c r="D25" s="73"/>
      <c r="E25" s="74"/>
      <c r="F25" s="10">
        <f>SUM(F18:F24)</f>
        <v>350000</v>
      </c>
      <c r="G25" s="36"/>
    </row>
    <row r="26" spans="2:7" ht="24.95" customHeight="1">
      <c r="B26" s="67">
        <v>42068</v>
      </c>
      <c r="C26" s="44" t="s">
        <v>6</v>
      </c>
      <c r="D26" s="8" t="s">
        <v>78</v>
      </c>
      <c r="E26" s="8" t="s">
        <v>29</v>
      </c>
      <c r="F26" s="9">
        <v>50000</v>
      </c>
      <c r="G26" s="24"/>
    </row>
    <row r="27" spans="2:7" ht="24.95" customHeight="1">
      <c r="B27" s="67">
        <v>42068</v>
      </c>
      <c r="C27" s="44" t="s">
        <v>6</v>
      </c>
      <c r="D27" s="8" t="s">
        <v>71</v>
      </c>
      <c r="E27" s="8" t="s">
        <v>29</v>
      </c>
      <c r="F27" s="9">
        <v>20000</v>
      </c>
      <c r="G27" s="24"/>
    </row>
    <row r="28" spans="2:7" ht="24.95" customHeight="1">
      <c r="B28" s="67">
        <v>42073</v>
      </c>
      <c r="C28" s="8" t="s">
        <v>6</v>
      </c>
      <c r="D28" s="8" t="s">
        <v>81</v>
      </c>
      <c r="E28" s="8" t="s">
        <v>29</v>
      </c>
      <c r="F28" s="9">
        <v>2500000</v>
      </c>
      <c r="G28" s="24"/>
    </row>
    <row r="29" spans="2:7" ht="24.95" customHeight="1">
      <c r="B29" s="67">
        <v>42083</v>
      </c>
      <c r="C29" s="8" t="s">
        <v>31</v>
      </c>
      <c r="D29" s="8" t="s">
        <v>72</v>
      </c>
      <c r="E29" s="8" t="s">
        <v>29</v>
      </c>
      <c r="F29" s="9">
        <v>50000</v>
      </c>
      <c r="G29" s="24"/>
    </row>
    <row r="30" spans="2:7" ht="24.95" customHeight="1">
      <c r="B30" s="67">
        <v>42089</v>
      </c>
      <c r="C30" s="50" t="s">
        <v>37</v>
      </c>
      <c r="D30" s="8" t="s">
        <v>73</v>
      </c>
      <c r="E30" s="8" t="s">
        <v>29</v>
      </c>
      <c r="F30" s="9">
        <v>100000</v>
      </c>
      <c r="G30" s="24"/>
    </row>
    <row r="31" spans="2:7" ht="24.95" customHeight="1">
      <c r="B31" s="67">
        <v>42090</v>
      </c>
      <c r="C31" s="8" t="s">
        <v>31</v>
      </c>
      <c r="D31" s="8" t="s">
        <v>74</v>
      </c>
      <c r="E31" s="8" t="s">
        <v>29</v>
      </c>
      <c r="F31" s="9">
        <v>50000</v>
      </c>
      <c r="G31" s="24"/>
    </row>
    <row r="32" spans="2:7" ht="24.95" customHeight="1">
      <c r="B32" s="72" t="s">
        <v>11</v>
      </c>
      <c r="C32" s="73"/>
      <c r="D32" s="73"/>
      <c r="E32" s="74"/>
      <c r="F32" s="10">
        <f>SUM(F26:F31)</f>
        <v>2770000</v>
      </c>
      <c r="G32" s="36"/>
    </row>
    <row r="33" spans="2:7" ht="24.95" customHeight="1">
      <c r="B33" s="67">
        <v>42095</v>
      </c>
      <c r="C33" s="8" t="s">
        <v>31</v>
      </c>
      <c r="D33" s="8" t="s">
        <v>72</v>
      </c>
      <c r="E33" s="8" t="s">
        <v>7</v>
      </c>
      <c r="F33" s="9">
        <v>41530000</v>
      </c>
      <c r="G33" s="24"/>
    </row>
    <row r="34" spans="2:7" ht="24.95" customHeight="1">
      <c r="B34" s="67">
        <v>42100</v>
      </c>
      <c r="C34" s="44" t="s">
        <v>6</v>
      </c>
      <c r="D34" s="8" t="s">
        <v>71</v>
      </c>
      <c r="E34" s="8" t="s">
        <v>7</v>
      </c>
      <c r="F34" s="9">
        <v>20000</v>
      </c>
      <c r="G34" s="24"/>
    </row>
    <row r="35" spans="2:7" ht="24.95" customHeight="1">
      <c r="B35" s="67">
        <v>42100</v>
      </c>
      <c r="C35" s="8" t="s">
        <v>6</v>
      </c>
      <c r="D35" s="8" t="s">
        <v>78</v>
      </c>
      <c r="E35" s="8" t="s">
        <v>7</v>
      </c>
      <c r="F35" s="9">
        <v>50000</v>
      </c>
      <c r="G35" s="24"/>
    </row>
    <row r="36" spans="2:7" ht="24.95" customHeight="1">
      <c r="B36" s="67">
        <v>42102</v>
      </c>
      <c r="C36" s="44" t="s">
        <v>6</v>
      </c>
      <c r="D36" s="8" t="s">
        <v>79</v>
      </c>
      <c r="E36" s="8" t="s">
        <v>7</v>
      </c>
      <c r="F36" s="9">
        <v>100000</v>
      </c>
      <c r="G36" s="24"/>
    </row>
    <row r="37" spans="2:7" ht="24.95" customHeight="1">
      <c r="B37" s="67">
        <v>42102</v>
      </c>
      <c r="C37" s="44" t="s">
        <v>6</v>
      </c>
      <c r="D37" s="8" t="s">
        <v>75</v>
      </c>
      <c r="E37" s="8" t="s">
        <v>7</v>
      </c>
      <c r="F37" s="9">
        <v>100000</v>
      </c>
      <c r="G37" s="24"/>
    </row>
    <row r="38" spans="2:7" ht="24.95" customHeight="1">
      <c r="B38" s="67">
        <v>42114</v>
      </c>
      <c r="C38" s="48" t="s">
        <v>31</v>
      </c>
      <c r="D38" s="8" t="s">
        <v>82</v>
      </c>
      <c r="E38" s="8" t="s">
        <v>29</v>
      </c>
      <c r="F38" s="9">
        <v>50000</v>
      </c>
      <c r="G38" s="24"/>
    </row>
    <row r="39" spans="2:7" ht="24.95" customHeight="1">
      <c r="B39" s="67">
        <v>42121</v>
      </c>
      <c r="C39" s="19" t="s">
        <v>37</v>
      </c>
      <c r="D39" s="8" t="s">
        <v>73</v>
      </c>
      <c r="E39" s="8" t="s">
        <v>7</v>
      </c>
      <c r="F39" s="9">
        <v>100000</v>
      </c>
      <c r="G39" s="24"/>
    </row>
    <row r="40" spans="2:7" ht="24.95" customHeight="1">
      <c r="B40" s="67">
        <v>42121</v>
      </c>
      <c r="C40" s="8" t="s">
        <v>31</v>
      </c>
      <c r="D40" s="8" t="s">
        <v>74</v>
      </c>
      <c r="E40" s="8" t="s">
        <v>7</v>
      </c>
      <c r="F40" s="9">
        <v>50000</v>
      </c>
      <c r="G40" s="24"/>
    </row>
    <row r="41" spans="2:7" ht="24.95" customHeight="1">
      <c r="B41" s="72" t="s">
        <v>11</v>
      </c>
      <c r="C41" s="73"/>
      <c r="D41" s="73"/>
      <c r="E41" s="74"/>
      <c r="F41" s="10">
        <f>SUM(F33:F40)</f>
        <v>42000000</v>
      </c>
      <c r="G41" s="36"/>
    </row>
    <row r="42" spans="2:7" ht="24.95" customHeight="1">
      <c r="B42" s="67">
        <v>42130</v>
      </c>
      <c r="C42" s="44" t="s">
        <v>6</v>
      </c>
      <c r="D42" s="8" t="s">
        <v>83</v>
      </c>
      <c r="E42" s="8" t="s">
        <v>7</v>
      </c>
      <c r="F42" s="9">
        <v>50000</v>
      </c>
      <c r="G42" s="24"/>
    </row>
    <row r="43" spans="2:7" ht="24.95" customHeight="1">
      <c r="B43" s="67">
        <v>42130</v>
      </c>
      <c r="C43" s="44" t="s">
        <v>6</v>
      </c>
      <c r="D43" s="8" t="s">
        <v>71</v>
      </c>
      <c r="E43" s="8" t="s">
        <v>7</v>
      </c>
      <c r="F43" s="9">
        <v>20000</v>
      </c>
      <c r="G43" s="24"/>
    </row>
    <row r="44" spans="2:7" ht="24.95" customHeight="1">
      <c r="B44" s="67">
        <v>42144</v>
      </c>
      <c r="C44" s="8" t="s">
        <v>14</v>
      </c>
      <c r="D44" s="8" t="s">
        <v>72</v>
      </c>
      <c r="E44" s="8" t="s">
        <v>7</v>
      </c>
      <c r="F44" s="9">
        <v>50000</v>
      </c>
      <c r="G44" s="24"/>
    </row>
    <row r="45" spans="2:7" ht="24.95" customHeight="1">
      <c r="B45" s="67">
        <v>42150</v>
      </c>
      <c r="C45" s="19" t="s">
        <v>37</v>
      </c>
      <c r="D45" s="8" t="s">
        <v>73</v>
      </c>
      <c r="E45" s="8" t="s">
        <v>7</v>
      </c>
      <c r="F45" s="9">
        <v>100000</v>
      </c>
      <c r="G45" s="24"/>
    </row>
    <row r="46" spans="2:7" ht="24.95" customHeight="1">
      <c r="B46" s="67">
        <v>42151</v>
      </c>
      <c r="C46" s="8" t="s">
        <v>14</v>
      </c>
      <c r="D46" s="8" t="s">
        <v>74</v>
      </c>
      <c r="E46" s="8" t="s">
        <v>7</v>
      </c>
      <c r="F46" s="9">
        <v>50000</v>
      </c>
      <c r="G46" s="24"/>
    </row>
    <row r="47" spans="2:7" ht="24.95" customHeight="1">
      <c r="B47" s="72" t="s">
        <v>11</v>
      </c>
      <c r="C47" s="73"/>
      <c r="D47" s="73"/>
      <c r="E47" s="74"/>
      <c r="F47" s="10">
        <f>SUM(F42:F46)</f>
        <v>270000</v>
      </c>
      <c r="G47" s="36"/>
    </row>
    <row r="48" spans="2:7" ht="24.95" customHeight="1">
      <c r="B48" s="67">
        <v>42160</v>
      </c>
      <c r="C48" s="44" t="s">
        <v>6</v>
      </c>
      <c r="D48" s="8" t="s">
        <v>83</v>
      </c>
      <c r="E48" s="8" t="s">
        <v>29</v>
      </c>
      <c r="F48" s="9">
        <v>50000</v>
      </c>
      <c r="G48" s="24"/>
    </row>
    <row r="49" spans="2:7" ht="24.95" customHeight="1">
      <c r="B49" s="67">
        <v>42160</v>
      </c>
      <c r="C49" s="44" t="s">
        <v>6</v>
      </c>
      <c r="D49" s="8" t="s">
        <v>71</v>
      </c>
      <c r="E49" s="8" t="s">
        <v>29</v>
      </c>
      <c r="F49" s="9">
        <v>20000</v>
      </c>
      <c r="G49" s="24"/>
    </row>
    <row r="50" spans="2:7" ht="24.95" customHeight="1">
      <c r="B50" s="67">
        <v>42163</v>
      </c>
      <c r="C50" s="44" t="s">
        <v>6</v>
      </c>
      <c r="D50" s="8" t="s">
        <v>84</v>
      </c>
      <c r="E50" s="8" t="s">
        <v>29</v>
      </c>
      <c r="F50" s="9">
        <v>100000</v>
      </c>
      <c r="G50" s="24"/>
    </row>
    <row r="51" spans="2:7" ht="24.95" customHeight="1">
      <c r="B51" s="67">
        <v>42177</v>
      </c>
      <c r="C51" s="8" t="s">
        <v>31</v>
      </c>
      <c r="D51" s="8" t="s">
        <v>72</v>
      </c>
      <c r="E51" s="8" t="s">
        <v>29</v>
      </c>
      <c r="F51" s="9">
        <v>50000</v>
      </c>
      <c r="G51" s="24"/>
    </row>
    <row r="52" spans="2:7" ht="24.95" customHeight="1">
      <c r="B52" s="67" t="s">
        <v>48</v>
      </c>
      <c r="C52" s="8" t="s">
        <v>51</v>
      </c>
      <c r="D52" s="8"/>
      <c r="E52" s="8" t="s">
        <v>49</v>
      </c>
      <c r="F52" s="9">
        <v>1532713</v>
      </c>
      <c r="G52" s="24"/>
    </row>
    <row r="53" spans="2:7" ht="24.95" customHeight="1">
      <c r="B53" s="67">
        <v>42181</v>
      </c>
      <c r="C53" s="8" t="s">
        <v>47</v>
      </c>
      <c r="D53" s="8" t="s">
        <v>73</v>
      </c>
      <c r="E53" s="8" t="s">
        <v>29</v>
      </c>
      <c r="F53" s="9">
        <v>100000</v>
      </c>
      <c r="G53" s="24"/>
    </row>
    <row r="54" spans="2:7" ht="24.95" customHeight="1">
      <c r="B54" s="67">
        <v>42183</v>
      </c>
      <c r="C54" s="8" t="s">
        <v>51</v>
      </c>
      <c r="D54" s="8"/>
      <c r="E54" s="8" t="s">
        <v>50</v>
      </c>
      <c r="F54" s="9">
        <v>10770</v>
      </c>
      <c r="G54" s="24"/>
    </row>
    <row r="55" spans="2:7" ht="24.95" customHeight="1">
      <c r="B55" s="67">
        <v>42184</v>
      </c>
      <c r="C55" s="8" t="s">
        <v>31</v>
      </c>
      <c r="D55" s="8" t="s">
        <v>74</v>
      </c>
      <c r="E55" s="8" t="s">
        <v>29</v>
      </c>
      <c r="F55" s="9">
        <v>50000</v>
      </c>
      <c r="G55" s="24"/>
    </row>
    <row r="56" spans="2:7" ht="24.95" customHeight="1">
      <c r="B56" s="72" t="s">
        <v>11</v>
      </c>
      <c r="C56" s="73"/>
      <c r="D56" s="73"/>
      <c r="E56" s="74"/>
      <c r="F56" s="10">
        <f>SUM(F48:F55)</f>
        <v>1913483</v>
      </c>
      <c r="G56" s="36"/>
    </row>
    <row r="57" spans="2:7" ht="24.95" customHeight="1">
      <c r="B57" s="67">
        <v>42191</v>
      </c>
      <c r="C57" s="44" t="s">
        <v>6</v>
      </c>
      <c r="D57" s="8" t="s">
        <v>78</v>
      </c>
      <c r="E57" s="8" t="s">
        <v>7</v>
      </c>
      <c r="F57" s="56">
        <v>50000</v>
      </c>
      <c r="G57" s="24"/>
    </row>
    <row r="58" spans="2:7" ht="24.95" customHeight="1">
      <c r="B58" s="67">
        <v>42191</v>
      </c>
      <c r="C58" s="44" t="s">
        <v>6</v>
      </c>
      <c r="D58" s="8" t="s">
        <v>71</v>
      </c>
      <c r="E58" s="8" t="s">
        <v>7</v>
      </c>
      <c r="F58" s="56">
        <v>20000</v>
      </c>
      <c r="G58" s="24"/>
    </row>
    <row r="59" spans="2:7" ht="24.95" customHeight="1">
      <c r="B59" s="67">
        <v>42205</v>
      </c>
      <c r="C59" s="8" t="s">
        <v>31</v>
      </c>
      <c r="D59" s="8" t="s">
        <v>72</v>
      </c>
      <c r="E59" s="8" t="s">
        <v>7</v>
      </c>
      <c r="F59" s="56">
        <v>50000</v>
      </c>
      <c r="G59" s="24"/>
    </row>
    <row r="60" spans="2:7" ht="24.95" customHeight="1">
      <c r="B60" s="67">
        <v>42212</v>
      </c>
      <c r="C60" s="19" t="s">
        <v>37</v>
      </c>
      <c r="D60" s="8" t="s">
        <v>85</v>
      </c>
      <c r="E60" s="8" t="s">
        <v>7</v>
      </c>
      <c r="F60" s="56">
        <v>100000</v>
      </c>
      <c r="G60" s="24"/>
    </row>
    <row r="61" spans="2:7" ht="24.95" customHeight="1">
      <c r="B61" s="67">
        <v>42212</v>
      </c>
      <c r="C61" s="8" t="s">
        <v>31</v>
      </c>
      <c r="D61" s="8" t="s">
        <v>33</v>
      </c>
      <c r="E61" s="8" t="s">
        <v>7</v>
      </c>
      <c r="F61" s="56">
        <v>50000</v>
      </c>
      <c r="G61" s="24"/>
    </row>
    <row r="62" spans="2:7" ht="24.95" customHeight="1">
      <c r="B62" s="72" t="s">
        <v>11</v>
      </c>
      <c r="C62" s="73"/>
      <c r="D62" s="73"/>
      <c r="E62" s="74"/>
      <c r="F62" s="10">
        <f>SUM(F57:F61)</f>
        <v>270000</v>
      </c>
      <c r="G62" s="36"/>
    </row>
    <row r="63" spans="2:7" ht="24.95" customHeight="1">
      <c r="B63" s="67">
        <v>42221</v>
      </c>
      <c r="C63" s="44" t="s">
        <v>6</v>
      </c>
      <c r="D63" s="8" t="s">
        <v>86</v>
      </c>
      <c r="E63" s="8" t="s">
        <v>7</v>
      </c>
      <c r="F63" s="56">
        <v>50000</v>
      </c>
      <c r="G63" s="24"/>
    </row>
    <row r="64" spans="2:7" ht="24.95" customHeight="1">
      <c r="B64" s="67">
        <v>42221</v>
      </c>
      <c r="C64" s="44" t="s">
        <v>6</v>
      </c>
      <c r="D64" s="8" t="s">
        <v>71</v>
      </c>
      <c r="E64" s="8" t="s">
        <v>7</v>
      </c>
      <c r="F64" s="56">
        <v>20000</v>
      </c>
      <c r="G64" s="24"/>
    </row>
    <row r="65" spans="2:7" ht="24.95" customHeight="1">
      <c r="B65" s="67">
        <v>42236</v>
      </c>
      <c r="C65" s="8" t="s">
        <v>31</v>
      </c>
      <c r="D65" s="8" t="s">
        <v>72</v>
      </c>
      <c r="E65" s="8" t="s">
        <v>7</v>
      </c>
      <c r="F65" s="56">
        <v>50000</v>
      </c>
      <c r="G65" s="24"/>
    </row>
    <row r="66" spans="2:7" ht="24.95" customHeight="1">
      <c r="B66" s="67">
        <v>42242</v>
      </c>
      <c r="C66" s="19" t="s">
        <v>37</v>
      </c>
      <c r="D66" s="8" t="s">
        <v>73</v>
      </c>
      <c r="E66" s="8" t="s">
        <v>7</v>
      </c>
      <c r="F66" s="56">
        <v>100000</v>
      </c>
      <c r="G66" s="24"/>
    </row>
    <row r="67" spans="2:7" ht="24.95" customHeight="1">
      <c r="B67" s="67">
        <v>42243</v>
      </c>
      <c r="C67" s="8" t="s">
        <v>31</v>
      </c>
      <c r="D67" s="8" t="s">
        <v>74</v>
      </c>
      <c r="E67" s="8" t="s">
        <v>7</v>
      </c>
      <c r="F67" s="56">
        <v>50000</v>
      </c>
      <c r="G67" s="24"/>
    </row>
    <row r="68" spans="2:7" ht="24.95" customHeight="1">
      <c r="B68" s="72" t="s">
        <v>11</v>
      </c>
      <c r="C68" s="73"/>
      <c r="D68" s="73"/>
      <c r="E68" s="74"/>
      <c r="F68" s="10">
        <f>SUM(F63:F67)</f>
        <v>270000</v>
      </c>
      <c r="G68" s="36"/>
    </row>
    <row r="69" spans="2:7" ht="24.95" customHeight="1">
      <c r="B69" s="67">
        <v>42254</v>
      </c>
      <c r="C69" s="44" t="s">
        <v>6</v>
      </c>
      <c r="D69" s="8" t="s">
        <v>78</v>
      </c>
      <c r="E69" s="8" t="s">
        <v>7</v>
      </c>
      <c r="F69" s="56">
        <v>50000</v>
      </c>
      <c r="G69" s="24"/>
    </row>
    <row r="70" spans="2:7" ht="24.95" customHeight="1">
      <c r="B70" s="67">
        <v>42254</v>
      </c>
      <c r="C70" s="44" t="s">
        <v>6</v>
      </c>
      <c r="D70" s="8" t="s">
        <v>71</v>
      </c>
      <c r="E70" s="8" t="s">
        <v>7</v>
      </c>
      <c r="F70" s="56">
        <v>20000</v>
      </c>
      <c r="G70" s="24"/>
    </row>
    <row r="71" spans="2:7" ht="24.95" customHeight="1">
      <c r="B71" s="67">
        <v>42268</v>
      </c>
      <c r="C71" s="8" t="s">
        <v>31</v>
      </c>
      <c r="D71" s="8" t="s">
        <v>72</v>
      </c>
      <c r="E71" s="8" t="s">
        <v>7</v>
      </c>
      <c r="F71" s="56">
        <v>50000</v>
      </c>
      <c r="G71" s="24"/>
    </row>
    <row r="72" spans="2:7" ht="24.95" customHeight="1">
      <c r="B72" s="67">
        <v>42277</v>
      </c>
      <c r="C72" s="19" t="s">
        <v>37</v>
      </c>
      <c r="D72" s="8" t="s">
        <v>73</v>
      </c>
      <c r="E72" s="8" t="s">
        <v>7</v>
      </c>
      <c r="F72" s="56">
        <v>100000</v>
      </c>
      <c r="G72" s="24"/>
    </row>
    <row r="73" spans="2:7" ht="24.95" customHeight="1">
      <c r="B73" s="67">
        <v>42277</v>
      </c>
      <c r="C73" s="8" t="s">
        <v>31</v>
      </c>
      <c r="D73" s="8" t="s">
        <v>74</v>
      </c>
      <c r="E73" s="8" t="s">
        <v>7</v>
      </c>
      <c r="F73" s="56">
        <v>50000</v>
      </c>
      <c r="G73" s="24"/>
    </row>
    <row r="74" spans="2:7" ht="24.95" customHeight="1">
      <c r="B74" s="72" t="s">
        <v>11</v>
      </c>
      <c r="C74" s="73"/>
      <c r="D74" s="73"/>
      <c r="E74" s="74"/>
      <c r="F74" s="10">
        <f>SUM(F69:F73)</f>
        <v>270000</v>
      </c>
      <c r="G74" s="36"/>
    </row>
    <row r="75" spans="2:7" ht="24.95" customHeight="1">
      <c r="B75" s="67">
        <v>42282</v>
      </c>
      <c r="C75" s="44" t="s">
        <v>6</v>
      </c>
      <c r="D75" s="8" t="s">
        <v>78</v>
      </c>
      <c r="E75" s="8" t="s">
        <v>7</v>
      </c>
      <c r="F75" s="56">
        <v>50000</v>
      </c>
      <c r="G75" s="24"/>
    </row>
    <row r="76" spans="2:7" ht="24.95" customHeight="1">
      <c r="B76" s="67">
        <v>42282</v>
      </c>
      <c r="C76" s="44" t="s">
        <v>6</v>
      </c>
      <c r="D76" s="8" t="s">
        <v>71</v>
      </c>
      <c r="E76" s="8" t="s">
        <v>7</v>
      </c>
      <c r="F76" s="56">
        <v>20000</v>
      </c>
      <c r="G76" s="24"/>
    </row>
    <row r="77" spans="2:7" ht="24.95" customHeight="1">
      <c r="B77" s="67">
        <v>42297</v>
      </c>
      <c r="C77" s="8" t="s">
        <v>31</v>
      </c>
      <c r="D77" s="8" t="s">
        <v>72</v>
      </c>
      <c r="E77" s="8" t="s">
        <v>7</v>
      </c>
      <c r="F77" s="56">
        <v>50000</v>
      </c>
      <c r="G77" s="24"/>
    </row>
    <row r="78" spans="2:7" ht="24.95" customHeight="1">
      <c r="B78" s="67">
        <v>42303</v>
      </c>
      <c r="C78" s="19" t="s">
        <v>37</v>
      </c>
      <c r="D78" s="8" t="s">
        <v>73</v>
      </c>
      <c r="E78" s="8" t="s">
        <v>7</v>
      </c>
      <c r="F78" s="56">
        <v>100000</v>
      </c>
      <c r="G78" s="24"/>
    </row>
    <row r="79" spans="2:7" ht="24.95" customHeight="1">
      <c r="B79" s="67">
        <v>42304</v>
      </c>
      <c r="C79" s="8" t="s">
        <v>31</v>
      </c>
      <c r="D79" s="8" t="s">
        <v>80</v>
      </c>
      <c r="E79" s="8" t="s">
        <v>7</v>
      </c>
      <c r="F79" s="56">
        <v>50000</v>
      </c>
      <c r="G79" s="24"/>
    </row>
    <row r="80" spans="2:7" ht="24.95" customHeight="1">
      <c r="B80" s="72" t="s">
        <v>11</v>
      </c>
      <c r="C80" s="73"/>
      <c r="D80" s="73"/>
      <c r="E80" s="74"/>
      <c r="F80" s="10">
        <f>SUM(F75:F79)</f>
        <v>270000</v>
      </c>
      <c r="G80" s="36"/>
    </row>
    <row r="81" spans="2:7" ht="24.95" customHeight="1">
      <c r="B81" s="67">
        <v>42313</v>
      </c>
      <c r="C81" s="44" t="s">
        <v>6</v>
      </c>
      <c r="D81" s="8" t="s">
        <v>86</v>
      </c>
      <c r="E81" s="8" t="s">
        <v>7</v>
      </c>
      <c r="F81" s="56">
        <v>50000</v>
      </c>
      <c r="G81" s="32"/>
    </row>
    <row r="82" spans="2:7" ht="24.95" customHeight="1">
      <c r="B82" s="67">
        <v>42313</v>
      </c>
      <c r="C82" s="44" t="s">
        <v>6</v>
      </c>
      <c r="D82" s="8" t="s">
        <v>71</v>
      </c>
      <c r="E82" s="8" t="s">
        <v>7</v>
      </c>
      <c r="F82" s="56">
        <v>20000</v>
      </c>
      <c r="G82" s="32"/>
    </row>
    <row r="83" spans="2:7" ht="24.95" customHeight="1">
      <c r="B83" s="67">
        <v>42328</v>
      </c>
      <c r="C83" s="8" t="s">
        <v>31</v>
      </c>
      <c r="D83" s="8" t="s">
        <v>72</v>
      </c>
      <c r="E83" s="8" t="s">
        <v>7</v>
      </c>
      <c r="F83" s="56">
        <v>50000</v>
      </c>
      <c r="G83" s="32"/>
    </row>
    <row r="84" spans="2:7" ht="24.95" customHeight="1">
      <c r="B84" s="67">
        <v>42334</v>
      </c>
      <c r="C84" s="19" t="s">
        <v>37</v>
      </c>
      <c r="D84" s="8" t="s">
        <v>73</v>
      </c>
      <c r="E84" s="8" t="s">
        <v>7</v>
      </c>
      <c r="F84" s="56">
        <v>100000</v>
      </c>
      <c r="G84" s="32"/>
    </row>
    <row r="85" spans="2:7" ht="24.95" customHeight="1">
      <c r="B85" s="67">
        <v>42335</v>
      </c>
      <c r="C85" s="8" t="s">
        <v>31</v>
      </c>
      <c r="D85" s="8" t="s">
        <v>74</v>
      </c>
      <c r="E85" s="8" t="s">
        <v>7</v>
      </c>
      <c r="F85" s="56">
        <v>50000</v>
      </c>
      <c r="G85" s="32"/>
    </row>
    <row r="86" spans="2:7" ht="24.95" customHeight="1">
      <c r="B86" s="72" t="s">
        <v>11</v>
      </c>
      <c r="C86" s="73"/>
      <c r="D86" s="73"/>
      <c r="E86" s="74"/>
      <c r="F86" s="11">
        <f>SUM(F81:F85)</f>
        <v>270000</v>
      </c>
      <c r="G86" s="42"/>
    </row>
    <row r="87" spans="2:7" ht="24.95" customHeight="1">
      <c r="B87" s="67">
        <v>42345</v>
      </c>
      <c r="C87" s="44" t="s">
        <v>6</v>
      </c>
      <c r="D87" s="8" t="s">
        <v>78</v>
      </c>
      <c r="E87" s="8" t="s">
        <v>7</v>
      </c>
      <c r="F87" s="56">
        <v>50000</v>
      </c>
      <c r="G87" s="32"/>
    </row>
    <row r="88" spans="2:7" ht="24.95" customHeight="1">
      <c r="B88" s="67">
        <v>42345</v>
      </c>
      <c r="C88" s="44" t="s">
        <v>6</v>
      </c>
      <c r="D88" s="8" t="s">
        <v>71</v>
      </c>
      <c r="E88" s="8" t="s">
        <v>7</v>
      </c>
      <c r="F88" s="56">
        <v>20000</v>
      </c>
      <c r="G88" s="32"/>
    </row>
    <row r="89" spans="2:7" ht="24.95" customHeight="1">
      <c r="B89" s="67">
        <v>42359</v>
      </c>
      <c r="C89" s="8" t="s">
        <v>31</v>
      </c>
      <c r="D89" s="8" t="s">
        <v>72</v>
      </c>
      <c r="E89" s="8" t="s">
        <v>7</v>
      </c>
      <c r="F89" s="56">
        <v>50000</v>
      </c>
      <c r="G89" s="32"/>
    </row>
    <row r="90" spans="2:7" ht="24.95" customHeight="1">
      <c r="B90" s="67">
        <v>42366</v>
      </c>
      <c r="C90" s="19" t="s">
        <v>37</v>
      </c>
      <c r="D90" s="8" t="s">
        <v>73</v>
      </c>
      <c r="E90" s="8" t="s">
        <v>7</v>
      </c>
      <c r="F90" s="56">
        <v>100000</v>
      </c>
      <c r="G90" s="32"/>
    </row>
    <row r="91" spans="2:7" ht="24.95" customHeight="1">
      <c r="B91" s="67">
        <v>42366</v>
      </c>
      <c r="C91" s="8" t="s">
        <v>31</v>
      </c>
      <c r="D91" s="8" t="s">
        <v>74</v>
      </c>
      <c r="E91" s="8" t="s">
        <v>7</v>
      </c>
      <c r="F91" s="56">
        <v>50000</v>
      </c>
      <c r="G91" s="32"/>
    </row>
    <row r="92" spans="2:7" ht="24.95" customHeight="1">
      <c r="B92" s="68">
        <v>42366</v>
      </c>
      <c r="C92" s="58" t="s">
        <v>6</v>
      </c>
      <c r="D92" s="58" t="s">
        <v>87</v>
      </c>
      <c r="E92" s="58" t="s">
        <v>29</v>
      </c>
      <c r="F92" s="60">
        <v>100000</v>
      </c>
      <c r="G92" s="61"/>
    </row>
    <row r="93" spans="2:7" ht="24.95" customHeight="1">
      <c r="B93" s="69">
        <v>42365</v>
      </c>
      <c r="C93" s="59" t="s">
        <v>51</v>
      </c>
      <c r="D93" s="59"/>
      <c r="E93" s="59" t="s">
        <v>63</v>
      </c>
      <c r="F93" s="64">
        <v>7325</v>
      </c>
      <c r="G93" s="70"/>
    </row>
    <row r="94" spans="2:7" ht="24.95" customHeight="1">
      <c r="B94" s="69">
        <v>42366</v>
      </c>
      <c r="C94" s="59" t="s">
        <v>51</v>
      </c>
      <c r="D94" s="59"/>
      <c r="E94" s="59" t="s">
        <v>49</v>
      </c>
      <c r="F94" s="64">
        <v>1295958</v>
      </c>
      <c r="G94" s="70"/>
    </row>
    <row r="95" spans="2:7" ht="24.95" customHeight="1">
      <c r="B95" s="81" t="s">
        <v>11</v>
      </c>
      <c r="C95" s="82"/>
      <c r="D95" s="82"/>
      <c r="E95" s="83"/>
      <c r="F95" s="62">
        <f>SUM(F87:F94)</f>
        <v>1673283</v>
      </c>
      <c r="G95" s="63"/>
    </row>
    <row r="96" spans="2:7" ht="24.95" customHeight="1" thickBot="1">
      <c r="B96" s="77" t="s">
        <v>12</v>
      </c>
      <c r="C96" s="78"/>
      <c r="D96" s="78"/>
      <c r="E96" s="79"/>
      <c r="F96" s="40">
        <f>SUM(F95,F86,F80,F74,F68,F62,F56,F47,F41,F32,F25,F17)</f>
        <v>213974066</v>
      </c>
      <c r="G96" s="41"/>
    </row>
    <row r="97" spans="2:7" ht="24.95" customHeight="1">
      <c r="B97" s="3"/>
      <c r="C97" s="3"/>
      <c r="D97" s="3"/>
      <c r="E97" s="3"/>
      <c r="F97" s="4"/>
      <c r="G97" s="2"/>
    </row>
    <row r="98" spans="2:7" ht="15">
      <c r="B98" s="5"/>
      <c r="C98" s="5"/>
      <c r="D98" s="5"/>
      <c r="E98" s="5"/>
      <c r="F98" s="5"/>
      <c r="G98" s="5"/>
    </row>
    <row r="99" ht="15">
      <c r="D99" s="7"/>
    </row>
    <row r="100" spans="3:5" ht="15">
      <c r="C100" s="15"/>
      <c r="D100" s="16"/>
      <c r="E100" s="15"/>
    </row>
    <row r="101" spans="3:5" ht="15">
      <c r="C101" s="15"/>
      <c r="D101" s="17"/>
      <c r="E101" s="15"/>
    </row>
    <row r="102" spans="3:5" ht="15">
      <c r="C102" s="15"/>
      <c r="D102" s="16"/>
      <c r="E102" s="15"/>
    </row>
    <row r="104" ht="15">
      <c r="E104" s="6"/>
    </row>
    <row r="105" ht="15">
      <c r="E105" s="7"/>
    </row>
    <row r="106" ht="15">
      <c r="E106" s="7"/>
    </row>
    <row r="109" ht="15">
      <c r="E109" s="7"/>
    </row>
    <row r="110" ht="15">
      <c r="E110" s="14"/>
    </row>
  </sheetData>
  <mergeCells count="17">
    <mergeCell ref="B41:E41"/>
    <mergeCell ref="B2:G2"/>
    <mergeCell ref="B74:E74"/>
    <mergeCell ref="B4:G5"/>
    <mergeCell ref="B6:G6"/>
    <mergeCell ref="B96:E96"/>
    <mergeCell ref="B7:G7"/>
    <mergeCell ref="B95:E95"/>
    <mergeCell ref="B80:E80"/>
    <mergeCell ref="B86:E86"/>
    <mergeCell ref="B32:E32"/>
    <mergeCell ref="B25:E25"/>
    <mergeCell ref="B17:E17"/>
    <mergeCell ref="B68:E68"/>
    <mergeCell ref="B62:E62"/>
    <mergeCell ref="B56:E56"/>
    <mergeCell ref="B47:E47"/>
  </mergeCells>
  <printOptions/>
  <pageMargins left="0.47" right="0.19" top="1" bottom="0.31" header="0.99" footer="0.3"/>
  <pageSetup horizontalDpi="600" verticalDpi="600" orientation="portrait" paperSize="9" scale="96" r:id="rId1"/>
  <rowBreaks count="2" manualBreakCount="2">
    <brk id="32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45"/>
  <sheetViews>
    <sheetView tabSelected="1" workbookViewId="0" topLeftCell="A34">
      <selection activeCell="E29" sqref="E29:F29"/>
    </sheetView>
  </sheetViews>
  <sheetFormatPr defaultColWidth="9.140625" defaultRowHeight="15"/>
  <cols>
    <col min="1" max="1" width="3.57421875" style="0" customWidth="1"/>
    <col min="2" max="2" width="14.00390625" style="33" customWidth="1"/>
    <col min="3" max="3" width="17.140625" style="0" customWidth="1"/>
    <col min="4" max="4" width="15.421875" style="0" customWidth="1"/>
    <col min="5" max="5" width="14.00390625" style="0" customWidth="1"/>
    <col min="6" max="6" width="10.421875" style="0" customWidth="1"/>
    <col min="7" max="7" width="7.57421875" style="0" customWidth="1"/>
    <col min="9" max="9" width="11.8515625" style="0" bestFit="1" customWidth="1"/>
    <col min="10" max="10" width="13.00390625" style="0" bestFit="1" customWidth="1"/>
  </cols>
  <sheetData>
    <row r="2" spans="2:5" ht="22.5">
      <c r="B2" s="71" t="s">
        <v>16</v>
      </c>
      <c r="C2" s="71"/>
      <c r="D2" s="71"/>
      <c r="E2" s="71"/>
    </row>
    <row r="3" spans="2:5" ht="15">
      <c r="B3" s="65"/>
      <c r="C3" s="1"/>
      <c r="D3" s="1"/>
      <c r="E3" s="1"/>
    </row>
    <row r="4" spans="2:5" ht="15">
      <c r="B4" s="75" t="s">
        <v>28</v>
      </c>
      <c r="C4" s="75"/>
      <c r="D4" s="75"/>
      <c r="E4" s="75"/>
    </row>
    <row r="5" spans="2:5" ht="15">
      <c r="B5" s="75"/>
      <c r="C5" s="75"/>
      <c r="D5" s="75"/>
      <c r="E5" s="75"/>
    </row>
    <row r="6" spans="2:5" ht="15">
      <c r="B6" s="43"/>
      <c r="C6" s="18"/>
      <c r="D6" s="18"/>
      <c r="E6" s="18"/>
    </row>
    <row r="7" spans="2:7" ht="25.5" customHeight="1" thickBot="1">
      <c r="B7" s="80" t="s">
        <v>69</v>
      </c>
      <c r="C7" s="80"/>
      <c r="D7" s="80"/>
      <c r="E7" s="80"/>
      <c r="F7" s="89" t="s">
        <v>68</v>
      </c>
      <c r="G7" s="89"/>
    </row>
    <row r="8" spans="2:7" ht="18.75" customHeight="1">
      <c r="B8" s="20" t="s">
        <v>17</v>
      </c>
      <c r="C8" s="21" t="s">
        <v>18</v>
      </c>
      <c r="D8" s="21" t="s">
        <v>19</v>
      </c>
      <c r="E8" s="88" t="s">
        <v>20</v>
      </c>
      <c r="F8" s="88"/>
      <c r="G8" s="22" t="s">
        <v>15</v>
      </c>
    </row>
    <row r="9" spans="2:10" ht="18.75" customHeight="1">
      <c r="B9" s="45">
        <v>42009</v>
      </c>
      <c r="C9" s="47" t="s">
        <v>22</v>
      </c>
      <c r="D9" s="27">
        <v>300000</v>
      </c>
      <c r="E9" s="84" t="s">
        <v>34</v>
      </c>
      <c r="F9" s="84"/>
      <c r="G9" s="24"/>
      <c r="J9" s="7"/>
    </row>
    <row r="10" spans="2:10" ht="18.75" customHeight="1">
      <c r="B10" s="23">
        <v>42012</v>
      </c>
      <c r="C10" s="47" t="s">
        <v>22</v>
      </c>
      <c r="D10" s="27">
        <v>74000</v>
      </c>
      <c r="E10" s="84" t="s">
        <v>35</v>
      </c>
      <c r="F10" s="84"/>
      <c r="G10" s="24"/>
      <c r="J10" s="7"/>
    </row>
    <row r="11" spans="2:7" ht="18.75" customHeight="1">
      <c r="B11" s="85" t="s">
        <v>21</v>
      </c>
      <c r="C11" s="86"/>
      <c r="D11" s="25">
        <f>SUM(D9:D10)</f>
        <v>374000</v>
      </c>
      <c r="E11" s="86"/>
      <c r="F11" s="86"/>
      <c r="G11" s="36"/>
    </row>
    <row r="12" spans="2:7" ht="18.75" customHeight="1">
      <c r="B12" s="52">
        <v>42051</v>
      </c>
      <c r="C12" s="53" t="s">
        <v>22</v>
      </c>
      <c r="D12" s="54">
        <v>525000</v>
      </c>
      <c r="E12" s="92" t="s">
        <v>42</v>
      </c>
      <c r="F12" s="93"/>
      <c r="G12" s="55"/>
    </row>
    <row r="13" spans="2:7" ht="18.75" customHeight="1">
      <c r="B13" s="72" t="s">
        <v>36</v>
      </c>
      <c r="C13" s="74"/>
      <c r="D13" s="25">
        <f>SUM(D12)</f>
        <v>525000</v>
      </c>
      <c r="E13" s="97"/>
      <c r="F13" s="74"/>
      <c r="G13" s="36"/>
    </row>
    <row r="14" spans="2:7" ht="18.75" customHeight="1">
      <c r="B14" s="45">
        <v>42069</v>
      </c>
      <c r="C14" s="47" t="s">
        <v>22</v>
      </c>
      <c r="D14" s="27">
        <v>50000</v>
      </c>
      <c r="E14" s="87" t="s">
        <v>38</v>
      </c>
      <c r="F14" s="84"/>
      <c r="G14" s="24"/>
    </row>
    <row r="15" spans="2:7" ht="18.75" customHeight="1">
      <c r="B15" s="45">
        <v>42079</v>
      </c>
      <c r="C15" s="47" t="s">
        <v>44</v>
      </c>
      <c r="D15" s="46">
        <v>119810</v>
      </c>
      <c r="E15" s="98" t="s">
        <v>45</v>
      </c>
      <c r="F15" s="99"/>
      <c r="G15" s="24"/>
    </row>
    <row r="16" spans="2:7" ht="18.75" customHeight="1">
      <c r="B16" s="45">
        <v>42081</v>
      </c>
      <c r="C16" s="47" t="s">
        <v>40</v>
      </c>
      <c r="D16" s="46">
        <v>170240</v>
      </c>
      <c r="E16" s="98" t="s">
        <v>41</v>
      </c>
      <c r="F16" s="99"/>
      <c r="G16" s="24"/>
    </row>
    <row r="17" spans="2:7" ht="18.75" customHeight="1">
      <c r="B17" s="45">
        <v>42091</v>
      </c>
      <c r="C17" s="47" t="s">
        <v>22</v>
      </c>
      <c r="D17" s="46">
        <v>64000</v>
      </c>
      <c r="E17" s="98" t="s">
        <v>39</v>
      </c>
      <c r="F17" s="99"/>
      <c r="G17" s="24"/>
    </row>
    <row r="18" spans="2:7" ht="18.75" customHeight="1">
      <c r="B18" s="85" t="s">
        <v>21</v>
      </c>
      <c r="C18" s="86"/>
      <c r="D18" s="25">
        <f>SUM(D14:D17)</f>
        <v>404050</v>
      </c>
      <c r="E18" s="86"/>
      <c r="F18" s="86"/>
      <c r="G18" s="36"/>
    </row>
    <row r="19" spans="2:7" ht="18.75" customHeight="1">
      <c r="B19" s="45">
        <v>42096</v>
      </c>
      <c r="C19" s="47" t="s">
        <v>26</v>
      </c>
      <c r="D19" s="27">
        <v>20000000</v>
      </c>
      <c r="E19" s="84" t="s">
        <v>43</v>
      </c>
      <c r="F19" s="84"/>
      <c r="G19" s="24"/>
    </row>
    <row r="20" spans="2:7" ht="18.75" customHeight="1">
      <c r="B20" s="85" t="s">
        <v>21</v>
      </c>
      <c r="C20" s="86"/>
      <c r="D20" s="25">
        <f>SUM(D19:D19)</f>
        <v>20000000</v>
      </c>
      <c r="E20" s="86"/>
      <c r="F20" s="86"/>
      <c r="G20" s="36"/>
    </row>
    <row r="21" spans="2:7" ht="18.75" customHeight="1">
      <c r="B21" s="23">
        <v>42142</v>
      </c>
      <c r="C21" s="47" t="s">
        <v>22</v>
      </c>
      <c r="D21" s="27">
        <v>100000</v>
      </c>
      <c r="E21" s="96" t="s">
        <v>46</v>
      </c>
      <c r="F21" s="96"/>
      <c r="G21" s="24"/>
    </row>
    <row r="22" spans="2:7" ht="18.75" customHeight="1">
      <c r="B22" s="85" t="s">
        <v>21</v>
      </c>
      <c r="C22" s="86"/>
      <c r="D22" s="12">
        <f>SUM(D21:D21)</f>
        <v>100000</v>
      </c>
      <c r="E22" s="86"/>
      <c r="F22" s="86"/>
      <c r="G22" s="36"/>
    </row>
    <row r="23" spans="2:7" ht="18.75" customHeight="1">
      <c r="B23" s="23">
        <v>42164</v>
      </c>
      <c r="C23" s="47" t="s">
        <v>56</v>
      </c>
      <c r="D23" s="46">
        <v>4700000</v>
      </c>
      <c r="E23" s="94" t="s">
        <v>57</v>
      </c>
      <c r="F23" s="95"/>
      <c r="G23" s="24"/>
    </row>
    <row r="24" spans="2:7" ht="18.75" customHeight="1">
      <c r="B24" s="23">
        <v>42180</v>
      </c>
      <c r="C24" s="47" t="s">
        <v>54</v>
      </c>
      <c r="D24" s="46">
        <v>236020</v>
      </c>
      <c r="E24" s="94" t="s">
        <v>52</v>
      </c>
      <c r="F24" s="95"/>
      <c r="G24" s="24"/>
    </row>
    <row r="25" spans="2:7" ht="18.75" customHeight="1">
      <c r="B25" s="23">
        <v>42180</v>
      </c>
      <c r="C25" s="47" t="s">
        <v>53</v>
      </c>
      <c r="D25" s="46">
        <v>100000</v>
      </c>
      <c r="E25" s="94" t="s">
        <v>55</v>
      </c>
      <c r="F25" s="95"/>
      <c r="G25" s="24"/>
    </row>
    <row r="26" spans="2:7" ht="18.75" customHeight="1">
      <c r="B26" s="23">
        <v>42180</v>
      </c>
      <c r="C26" s="47" t="s">
        <v>40</v>
      </c>
      <c r="D26" s="46">
        <v>261000</v>
      </c>
      <c r="E26" s="94" t="s">
        <v>58</v>
      </c>
      <c r="F26" s="95"/>
      <c r="G26" s="24"/>
    </row>
    <row r="27" spans="2:7" ht="18.75" customHeight="1">
      <c r="B27" s="23">
        <v>42183</v>
      </c>
      <c r="C27" s="49" t="s">
        <v>67</v>
      </c>
      <c r="D27" s="46">
        <v>1650</v>
      </c>
      <c r="E27" s="94" t="s">
        <v>59</v>
      </c>
      <c r="F27" s="95"/>
      <c r="G27" s="24"/>
    </row>
    <row r="28" spans="2:7" ht="18.75" customHeight="1">
      <c r="B28" s="85" t="s">
        <v>10</v>
      </c>
      <c r="C28" s="86"/>
      <c r="D28" s="12">
        <f>SUM(D23:D27)</f>
        <v>5298670</v>
      </c>
      <c r="E28" s="86"/>
      <c r="F28" s="86"/>
      <c r="G28" s="36"/>
    </row>
    <row r="29" spans="2:7" ht="18.75" customHeight="1">
      <c r="B29" s="23">
        <v>42187</v>
      </c>
      <c r="C29" s="34" t="s">
        <v>25</v>
      </c>
      <c r="D29" s="35">
        <v>69000</v>
      </c>
      <c r="E29" s="84" t="s">
        <v>88</v>
      </c>
      <c r="F29" s="84"/>
      <c r="G29" s="24"/>
    </row>
    <row r="30" spans="2:7" ht="18.75" customHeight="1">
      <c r="B30" s="85" t="s">
        <v>21</v>
      </c>
      <c r="C30" s="86"/>
      <c r="D30" s="12">
        <f>SUM(D29:D29)</f>
        <v>69000</v>
      </c>
      <c r="E30" s="86"/>
      <c r="F30" s="86"/>
      <c r="G30" s="36"/>
    </row>
    <row r="31" spans="2:7" ht="18.75" customHeight="1">
      <c r="B31" s="23">
        <v>42269</v>
      </c>
      <c r="C31" s="47" t="s">
        <v>44</v>
      </c>
      <c r="D31" s="46">
        <v>11320</v>
      </c>
      <c r="E31" s="84" t="s">
        <v>60</v>
      </c>
      <c r="F31" s="84"/>
      <c r="G31" s="24"/>
    </row>
    <row r="32" spans="2:7" ht="18.75" customHeight="1">
      <c r="B32" s="23">
        <v>42269</v>
      </c>
      <c r="C32" s="47" t="s">
        <v>44</v>
      </c>
      <c r="D32" s="46">
        <v>120350</v>
      </c>
      <c r="E32" s="84" t="s">
        <v>45</v>
      </c>
      <c r="F32" s="84"/>
      <c r="G32" s="24"/>
    </row>
    <row r="33" spans="2:7" ht="18.75" customHeight="1">
      <c r="B33" s="85" t="s">
        <v>10</v>
      </c>
      <c r="C33" s="86"/>
      <c r="D33" s="12">
        <f>SUM(D31:D32)</f>
        <v>131670</v>
      </c>
      <c r="E33" s="86"/>
      <c r="F33" s="86"/>
      <c r="G33" s="36"/>
    </row>
    <row r="34" spans="2:7" ht="18.75" customHeight="1">
      <c r="B34" s="23">
        <v>42283</v>
      </c>
      <c r="C34" s="47" t="s">
        <v>22</v>
      </c>
      <c r="D34" s="35">
        <v>100000</v>
      </c>
      <c r="E34" s="84" t="s">
        <v>64</v>
      </c>
      <c r="F34" s="84"/>
      <c r="G34" s="24"/>
    </row>
    <row r="35" spans="2:7" ht="18.75" customHeight="1">
      <c r="B35" s="23">
        <v>42305</v>
      </c>
      <c r="C35" s="47" t="s">
        <v>22</v>
      </c>
      <c r="D35" s="35">
        <v>100000</v>
      </c>
      <c r="E35" s="84" t="s">
        <v>66</v>
      </c>
      <c r="F35" s="84"/>
      <c r="G35" s="24"/>
    </row>
    <row r="36" spans="2:7" ht="18.75" customHeight="1">
      <c r="B36" s="85" t="s">
        <v>21</v>
      </c>
      <c r="C36" s="86"/>
      <c r="D36" s="12">
        <f>SUM(D34:D35)</f>
        <v>200000</v>
      </c>
      <c r="E36" s="86"/>
      <c r="F36" s="86"/>
      <c r="G36" s="36"/>
    </row>
    <row r="37" spans="2:7" ht="18.75" customHeight="1">
      <c r="B37" s="52">
        <v>42312</v>
      </c>
      <c r="C37" s="53" t="s">
        <v>22</v>
      </c>
      <c r="D37" s="57">
        <v>89500</v>
      </c>
      <c r="E37" s="92" t="s">
        <v>61</v>
      </c>
      <c r="F37" s="93"/>
      <c r="G37" s="55"/>
    </row>
    <row r="38" spans="2:7" ht="18.75" customHeight="1">
      <c r="B38" s="52">
        <v>42314</v>
      </c>
      <c r="C38" s="53" t="s">
        <v>22</v>
      </c>
      <c r="D38" s="57">
        <v>54000</v>
      </c>
      <c r="E38" s="92" t="s">
        <v>62</v>
      </c>
      <c r="F38" s="93"/>
      <c r="G38" s="55"/>
    </row>
    <row r="39" spans="2:7" ht="18.75" customHeight="1">
      <c r="B39" s="52">
        <v>42335</v>
      </c>
      <c r="C39" s="53" t="s">
        <v>40</v>
      </c>
      <c r="D39" s="57">
        <v>170240</v>
      </c>
      <c r="E39" s="92" t="s">
        <v>41</v>
      </c>
      <c r="F39" s="93"/>
      <c r="G39" s="55"/>
    </row>
    <row r="40" spans="2:7" ht="18.75" customHeight="1">
      <c r="B40" s="85" t="s">
        <v>21</v>
      </c>
      <c r="C40" s="86"/>
      <c r="D40" s="12">
        <f>SUM(D37:D39)</f>
        <v>313740</v>
      </c>
      <c r="E40" s="86"/>
      <c r="F40" s="86"/>
      <c r="G40" s="37"/>
    </row>
    <row r="41" spans="2:7" ht="18.75" customHeight="1">
      <c r="B41" s="23">
        <v>42346</v>
      </c>
      <c r="C41" s="47" t="s">
        <v>22</v>
      </c>
      <c r="D41" s="35">
        <v>100000</v>
      </c>
      <c r="E41" s="84" t="s">
        <v>64</v>
      </c>
      <c r="F41" s="84"/>
      <c r="G41" s="26"/>
    </row>
    <row r="42" spans="2:7" ht="18.75" customHeight="1">
      <c r="B42" s="23">
        <v>42365</v>
      </c>
      <c r="C42" s="47" t="s">
        <v>54</v>
      </c>
      <c r="D42" s="46">
        <v>1120</v>
      </c>
      <c r="E42" s="94" t="s">
        <v>65</v>
      </c>
      <c r="F42" s="95"/>
      <c r="G42" s="26"/>
    </row>
    <row r="43" spans="2:7" ht="18.75" customHeight="1">
      <c r="B43" s="23">
        <v>42366</v>
      </c>
      <c r="C43" s="34" t="s">
        <v>8</v>
      </c>
      <c r="D43" s="35">
        <v>199570</v>
      </c>
      <c r="E43" s="84" t="s">
        <v>9</v>
      </c>
      <c r="F43" s="84"/>
      <c r="G43" s="26"/>
    </row>
    <row r="44" spans="2:7" ht="18.75" customHeight="1">
      <c r="B44" s="85" t="s">
        <v>23</v>
      </c>
      <c r="C44" s="86"/>
      <c r="D44" s="12">
        <f>SUM(D41:D43)</f>
        <v>300690</v>
      </c>
      <c r="E44" s="86"/>
      <c r="F44" s="86"/>
      <c r="G44" s="37"/>
    </row>
    <row r="45" spans="2:10" ht="18.75" customHeight="1" thickBot="1">
      <c r="B45" s="90" t="s">
        <v>24</v>
      </c>
      <c r="C45" s="91"/>
      <c r="D45" s="39">
        <f>SUM(D44,D40,D36,D33,D30,D28,D22,D20,D18,D13,D11)</f>
        <v>27716820</v>
      </c>
      <c r="E45" s="91"/>
      <c r="F45" s="91"/>
      <c r="G45" s="38"/>
      <c r="I45" s="6"/>
      <c r="J45" s="7"/>
    </row>
  </sheetData>
  <mergeCells count="54">
    <mergeCell ref="B33:C33"/>
    <mergeCell ref="E33:F33"/>
    <mergeCell ref="E24:F24"/>
    <mergeCell ref="E26:F26"/>
    <mergeCell ref="E38:F38"/>
    <mergeCell ref="E29:F29"/>
    <mergeCell ref="E34:F34"/>
    <mergeCell ref="E35:F35"/>
    <mergeCell ref="E32:F32"/>
    <mergeCell ref="E31:F31"/>
    <mergeCell ref="E19:F19"/>
    <mergeCell ref="B30:C30"/>
    <mergeCell ref="E30:F30"/>
    <mergeCell ref="B20:C20"/>
    <mergeCell ref="E20:F20"/>
    <mergeCell ref="E21:F21"/>
    <mergeCell ref="B22:C22"/>
    <mergeCell ref="E22:F22"/>
    <mergeCell ref="E23:F23"/>
    <mergeCell ref="B28:C28"/>
    <mergeCell ref="E28:F28"/>
    <mergeCell ref="E27:F27"/>
    <mergeCell ref="E25:F25"/>
    <mergeCell ref="B44:C44"/>
    <mergeCell ref="E44:F44"/>
    <mergeCell ref="B45:C45"/>
    <mergeCell ref="E45:F45"/>
    <mergeCell ref="B36:C36"/>
    <mergeCell ref="E36:F36"/>
    <mergeCell ref="E41:F41"/>
    <mergeCell ref="B40:C40"/>
    <mergeCell ref="E40:F40"/>
    <mergeCell ref="E43:F43"/>
    <mergeCell ref="E37:F37"/>
    <mergeCell ref="E39:F39"/>
    <mergeCell ref="E42:F42"/>
    <mergeCell ref="B2:E2"/>
    <mergeCell ref="B4:E5"/>
    <mergeCell ref="B7:E7"/>
    <mergeCell ref="E8:F8"/>
    <mergeCell ref="E9:F9"/>
    <mergeCell ref="F7:G7"/>
    <mergeCell ref="E10:F10"/>
    <mergeCell ref="B11:C11"/>
    <mergeCell ref="E11:F11"/>
    <mergeCell ref="B18:C18"/>
    <mergeCell ref="E18:F18"/>
    <mergeCell ref="E14:F14"/>
    <mergeCell ref="E12:F12"/>
    <mergeCell ref="E13:F13"/>
    <mergeCell ref="B13:C13"/>
    <mergeCell ref="E17:F17"/>
    <mergeCell ref="E16:F16"/>
    <mergeCell ref="E15:F15"/>
  </mergeCells>
  <printOptions/>
  <pageMargins left="0.53" right="0.26" top="1.11" bottom="0.29" header="1.12" footer="0.3"/>
  <pageSetup horizontalDpi="600" verticalDpi="600" orientation="portrait" paperSize="9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owner</cp:lastModifiedBy>
  <cp:lastPrinted>2016-03-14T03:42:36Z</cp:lastPrinted>
  <dcterms:created xsi:type="dcterms:W3CDTF">2013-01-07T08:10:22Z</dcterms:created>
  <dcterms:modified xsi:type="dcterms:W3CDTF">2016-03-28T04:50:45Z</dcterms:modified>
  <cp:category/>
  <cp:version/>
  <cp:contentType/>
  <cp:contentStatus/>
</cp:coreProperties>
</file>