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" windowWidth="17175" windowHeight="93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24519"/>
</workbook>
</file>

<file path=xl/sharedStrings.xml><?xml version="1.0" encoding="utf-8"?>
<sst xmlns="http://schemas.openxmlformats.org/spreadsheetml/2006/main" count="29" uniqueCount="23">
  <si>
    <t>2016년도 (1차 추경 )시설회계 세입·세출 총괄표</t>
  </si>
  <si>
    <t>(금액단위 : 천원)</t>
  </si>
  <si>
    <t>세 입</t>
  </si>
  <si>
    <t>세 출</t>
  </si>
  <si>
    <t>관</t>
  </si>
  <si>
    <t>2016년도     예산(A)</t>
  </si>
  <si>
    <t>2016년도     1차추경   예산(B)</t>
  </si>
  <si>
    <t>증감금액(B-A)</t>
  </si>
  <si>
    <t>2016년도     1차추경    예산(B)</t>
  </si>
  <si>
    <t>금액</t>
  </si>
  <si>
    <t>비율(%)</t>
  </si>
  <si>
    <t>입소자부담비용</t>
  </si>
  <si>
    <t>사무비</t>
  </si>
  <si>
    <t>보조금수입</t>
  </si>
  <si>
    <t>재산조성비</t>
  </si>
  <si>
    <t>후원금수입</t>
  </si>
  <si>
    <t>사업비</t>
  </si>
  <si>
    <t>전입금</t>
  </si>
  <si>
    <t>잡지출</t>
  </si>
  <si>
    <t>이월금</t>
  </si>
  <si>
    <t>예비비</t>
  </si>
  <si>
    <t>잡수입</t>
  </si>
  <si>
    <t>총 계</t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</si>
</sst>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.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0"/>
      <name val="굴림"/>
      <family val="3"/>
    </font>
    <font>
      <sz val="8"/>
      <name val="Calibri"/>
      <family val="2"/>
      <scheme val="minor"/>
    </font>
    <font>
      <sz val="8"/>
      <name val="돋움"/>
      <family val="3"/>
    </font>
    <font>
      <sz val="9"/>
      <name val="굴림"/>
      <family val="3"/>
    </font>
    <font>
      <sz val="8"/>
      <name val="굴림"/>
      <family val="3"/>
    </font>
    <font>
      <b/>
      <sz val="11"/>
      <color indexed="8"/>
      <name val="굴림"/>
      <family val="3"/>
    </font>
    <font>
      <b/>
      <sz val="10"/>
      <color indexed="8"/>
      <name val="굴림"/>
      <family val="3"/>
    </font>
    <font>
      <b/>
      <sz val="10"/>
      <name val="굴림"/>
      <family val="3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Protection="0">
      <alignment/>
    </xf>
  </cellStyleXfs>
  <cellXfs count="45">
    <xf numFmtId="0" fontId="0" fillId="0" borderId="0" xfId="0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176" fontId="3" fillId="3" borderId="0" xfId="0" applyNumberFormat="1" applyFont="1" applyFill="1" applyBorder="1" applyAlignment="1">
      <alignment horizontal="center" vertical="center"/>
    </xf>
    <xf numFmtId="10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76" fontId="8" fillId="4" borderId="7" xfId="0" applyNumberFormat="1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176" fontId="8" fillId="4" borderId="7" xfId="0" applyNumberFormat="1" applyFont="1" applyFill="1" applyBorder="1" applyAlignment="1">
      <alignment horizontal="center" vertical="center"/>
    </xf>
    <xf numFmtId="10" fontId="8" fillId="4" borderId="8" xfId="0" applyNumberFormat="1" applyFont="1" applyFill="1" applyBorder="1" applyAlignment="1">
      <alignment horizontal="center" vertical="center" wrapText="1"/>
    </xf>
    <xf numFmtId="10" fontId="8" fillId="4" borderId="9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76" fontId="10" fillId="5" borderId="7" xfId="0" applyNumberFormat="1" applyFont="1" applyFill="1" applyBorder="1" applyAlignment="1">
      <alignment horizontal="right" vertical="center"/>
    </xf>
    <xf numFmtId="177" fontId="11" fillId="5" borderId="8" xfId="20" applyNumberFormat="1" applyFont="1" applyFill="1" applyBorder="1" applyAlignment="1">
      <alignment horizontal="right" vertical="center" wrapText="1"/>
    </xf>
    <xf numFmtId="0" fontId="10" fillId="5" borderId="6" xfId="0" applyFont="1" applyFill="1" applyBorder="1" applyAlignment="1">
      <alignment horizontal="center" vertical="center" wrapText="1"/>
    </xf>
    <xf numFmtId="177" fontId="10" fillId="5" borderId="9" xfId="0" applyNumberFormat="1" applyFont="1" applyFill="1" applyBorder="1" applyAlignment="1">
      <alignment horizontal="right" vertical="center" wrapText="1"/>
    </xf>
    <xf numFmtId="176" fontId="10" fillId="5" borderId="7" xfId="0" applyNumberFormat="1" applyFont="1" applyFill="1" applyBorder="1" applyAlignment="1">
      <alignment vertical="center"/>
    </xf>
    <xf numFmtId="176" fontId="9" fillId="3" borderId="6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176" fontId="10" fillId="5" borderId="7" xfId="0" applyNumberFormat="1" applyFont="1" applyFill="1" applyBorder="1" applyAlignment="1">
      <alignment horizontal="right" vertical="center"/>
    </xf>
    <xf numFmtId="176" fontId="10" fillId="5" borderId="7" xfId="0" applyNumberFormat="1" applyFont="1" applyFill="1" applyBorder="1" applyAlignment="1">
      <alignment horizontal="center" vertical="center"/>
    </xf>
    <xf numFmtId="177" fontId="10" fillId="5" borderId="10" xfId="0" applyNumberFormat="1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horizontal="center" vertical="center" wrapText="1"/>
    </xf>
    <xf numFmtId="176" fontId="10" fillId="5" borderId="12" xfId="0" applyNumberFormat="1" applyFont="1" applyFill="1" applyBorder="1" applyAlignment="1">
      <alignment vertical="center"/>
    </xf>
    <xf numFmtId="176" fontId="10" fillId="5" borderId="12" xfId="0" applyNumberFormat="1" applyFont="1" applyFill="1" applyBorder="1" applyAlignment="1">
      <alignment horizontal="right" vertical="center"/>
    </xf>
    <xf numFmtId="177" fontId="11" fillId="5" borderId="13" xfId="20" applyNumberFormat="1" applyFont="1" applyFill="1" applyBorder="1" applyAlignment="1">
      <alignment horizontal="right" vertical="center" wrapText="1"/>
    </xf>
    <xf numFmtId="0" fontId="10" fillId="5" borderId="11" xfId="0" applyFont="1" applyFill="1" applyBorder="1" applyAlignment="1">
      <alignment horizontal="center" vertical="center" wrapText="1"/>
    </xf>
    <xf numFmtId="176" fontId="10" fillId="5" borderId="12" xfId="0" applyNumberFormat="1" applyFont="1" applyFill="1" applyBorder="1" applyAlignment="1">
      <alignment horizontal="right" vertical="center"/>
    </xf>
    <xf numFmtId="176" fontId="10" fillId="5" borderId="12" xfId="0" applyNumberFormat="1" applyFont="1" applyFill="1" applyBorder="1" applyAlignment="1">
      <alignment horizontal="center" vertical="center"/>
    </xf>
    <xf numFmtId="177" fontId="10" fillId="5" borderId="14" xfId="0" applyNumberFormat="1" applyFont="1" applyFill="1" applyBorder="1" applyAlignment="1">
      <alignment horizontal="right" vertical="center" wrapText="1"/>
    </xf>
    <xf numFmtId="0" fontId="9" fillId="6" borderId="15" xfId="0" applyFont="1" applyFill="1" applyBorder="1" applyAlignment="1">
      <alignment horizontal="center" vertical="center" wrapText="1"/>
    </xf>
    <xf numFmtId="176" fontId="11" fillId="6" borderId="16" xfId="20" applyNumberFormat="1" applyFont="1" applyFill="1" applyBorder="1" applyAlignment="1">
      <alignment horizontal="right" vertical="center"/>
    </xf>
    <xf numFmtId="177" fontId="11" fillId="6" borderId="17" xfId="20" applyNumberFormat="1" applyFont="1" applyFill="1" applyBorder="1" applyAlignment="1">
      <alignment horizontal="right" vertical="center" wrapText="1"/>
    </xf>
    <xf numFmtId="0" fontId="11" fillId="6" borderId="15" xfId="20" applyFont="1" applyFill="1" applyBorder="1" applyAlignment="1">
      <alignment horizontal="center" vertical="center" wrapText="1"/>
    </xf>
    <xf numFmtId="176" fontId="11" fillId="6" borderId="16" xfId="20" applyNumberFormat="1" applyFont="1" applyFill="1" applyBorder="1" applyAlignment="1">
      <alignment horizontal="right" vertical="center"/>
    </xf>
    <xf numFmtId="177" fontId="11" fillId="6" borderId="18" xfId="2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셀 확인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&#45380;%201&#52264;%20&#52628;&#44221;\2016&#45380;1&#52264;%20&#52628;&#44221;&#52572;&#51333;%20&#51060;&#49324;&#54924;%20&#51228;&#526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예산총칙"/>
      <sheetName val="총괄표"/>
      <sheetName val="세입예산서"/>
      <sheetName val="세출예산서"/>
      <sheetName val="Sheet1"/>
    </sheetNames>
    <sheetDataSet>
      <sheetData sheetId="0"/>
      <sheetData sheetId="1"/>
      <sheetData sheetId="2"/>
      <sheetData sheetId="3">
        <row r="7">
          <cell r="D7">
            <v>43092</v>
          </cell>
          <cell r="E7">
            <v>43092</v>
          </cell>
        </row>
        <row r="33">
          <cell r="E33">
            <v>995550.63</v>
          </cell>
        </row>
        <row r="36">
          <cell r="D36">
            <v>13000</v>
          </cell>
        </row>
        <row r="37">
          <cell r="E37">
            <v>13000</v>
          </cell>
        </row>
        <row r="40">
          <cell r="D40">
            <v>0</v>
          </cell>
          <cell r="E40">
            <v>0</v>
          </cell>
        </row>
        <row r="44">
          <cell r="D44">
            <v>0</v>
          </cell>
          <cell r="E44">
            <v>17356.869</v>
          </cell>
        </row>
        <row r="50">
          <cell r="E50">
            <v>16349.92</v>
          </cell>
        </row>
      </sheetData>
      <sheetData sheetId="4">
        <row r="126">
          <cell r="E126">
            <v>930476.6789999999</v>
          </cell>
        </row>
        <row r="136">
          <cell r="E136">
            <v>21850</v>
          </cell>
        </row>
        <row r="175">
          <cell r="E175">
            <v>131522.74</v>
          </cell>
        </row>
        <row r="178">
          <cell r="E178">
            <v>500</v>
          </cell>
        </row>
        <row r="181">
          <cell r="E181">
            <v>1000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H18" sqref="H18"/>
    </sheetView>
  </sheetViews>
  <sheetFormatPr defaultColWidth="9.140625" defaultRowHeight="15"/>
  <cols>
    <col min="1" max="1" width="13.57421875" style="0" customWidth="1"/>
    <col min="2" max="2" width="12.00390625" style="0" customWidth="1"/>
    <col min="3" max="3" width="11.421875" style="0" customWidth="1"/>
    <col min="6" max="6" width="11.00390625" style="0" customWidth="1"/>
    <col min="7" max="7" width="11.421875" style="0" customWidth="1"/>
    <col min="8" max="8" width="12.140625" style="0" customWidth="1"/>
    <col min="10" max="10" width="10.421875" style="0" customWidth="1"/>
  </cols>
  <sheetData>
    <row r="1" spans="1:10" ht="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6.25" thickBot="1">
      <c r="A2" s="2"/>
      <c r="B2" s="3"/>
      <c r="C2" s="3"/>
      <c r="D2" s="3"/>
      <c r="E2" s="4"/>
      <c r="F2" s="5"/>
      <c r="G2" s="3"/>
      <c r="H2" s="3"/>
      <c r="I2" s="6" t="s">
        <v>1</v>
      </c>
      <c r="J2" s="6"/>
    </row>
    <row r="3" spans="1:10" ht="15">
      <c r="A3" s="7" t="s">
        <v>2</v>
      </c>
      <c r="B3" s="8"/>
      <c r="C3" s="8"/>
      <c r="D3" s="8"/>
      <c r="E3" s="9"/>
      <c r="F3" s="7" t="s">
        <v>3</v>
      </c>
      <c r="G3" s="8"/>
      <c r="H3" s="8"/>
      <c r="I3" s="8"/>
      <c r="J3" s="10"/>
    </row>
    <row r="4" spans="1:10" ht="24.75" customHeight="1">
      <c r="A4" s="11" t="s">
        <v>4</v>
      </c>
      <c r="B4" s="12" t="s">
        <v>5</v>
      </c>
      <c r="C4" s="12" t="s">
        <v>6</v>
      </c>
      <c r="D4" s="13" t="s">
        <v>7</v>
      </c>
      <c r="E4" s="14"/>
      <c r="F4" s="11" t="s">
        <v>4</v>
      </c>
      <c r="G4" s="12" t="s">
        <v>5</v>
      </c>
      <c r="H4" s="12" t="s">
        <v>8</v>
      </c>
      <c r="I4" s="13" t="s">
        <v>7</v>
      </c>
      <c r="J4" s="15"/>
    </row>
    <row r="5" spans="1:10" ht="29.25" customHeight="1">
      <c r="A5" s="11"/>
      <c r="B5" s="12"/>
      <c r="C5" s="12"/>
      <c r="D5" s="16" t="s">
        <v>9</v>
      </c>
      <c r="E5" s="17" t="s">
        <v>10</v>
      </c>
      <c r="F5" s="11"/>
      <c r="G5" s="12"/>
      <c r="H5" s="12"/>
      <c r="I5" s="16" t="s">
        <v>9</v>
      </c>
      <c r="J5" s="18" t="s">
        <v>10</v>
      </c>
    </row>
    <row r="6" spans="1:10" ht="24">
      <c r="A6" s="19" t="s">
        <v>11</v>
      </c>
      <c r="B6" s="20">
        <f>'[1]세입예산서'!D7</f>
        <v>43092</v>
      </c>
      <c r="C6" s="20">
        <f>'[1]세입예산서'!E7</f>
        <v>43092</v>
      </c>
      <c r="D6" s="20">
        <f>C6-B6</f>
        <v>0</v>
      </c>
      <c r="E6" s="21">
        <f aca="true" t="shared" si="0" ref="E6:E8">D6/B6*100%</f>
        <v>0</v>
      </c>
      <c r="F6" s="22" t="s">
        <v>12</v>
      </c>
      <c r="G6" s="20">
        <v>1016549</v>
      </c>
      <c r="H6" s="20">
        <f>'[1]세출예산서'!E126</f>
        <v>930476.6789999999</v>
      </c>
      <c r="I6" s="20">
        <f>H6-G6</f>
        <v>-86072.32100000011</v>
      </c>
      <c r="J6" s="23">
        <f>I6/H6*100%</f>
        <v>-0.09250346939646417</v>
      </c>
    </row>
    <row r="7" spans="1:10" ht="24">
      <c r="A7" s="19" t="s">
        <v>13</v>
      </c>
      <c r="B7" s="24">
        <v>1090143</v>
      </c>
      <c r="C7" s="24">
        <f>'[1]세입예산서'!E33</f>
        <v>995550.63</v>
      </c>
      <c r="D7" s="20">
        <f aca="true" t="shared" si="1" ref="D7:D11">C7-B7</f>
        <v>-94592.37</v>
      </c>
      <c r="E7" s="21">
        <f t="shared" si="0"/>
        <v>-0.08677060715887731</v>
      </c>
      <c r="F7" s="22" t="s">
        <v>14</v>
      </c>
      <c r="G7" s="20">
        <v>15000</v>
      </c>
      <c r="H7" s="20">
        <f>'[1]세출예산서'!E136</f>
        <v>21850</v>
      </c>
      <c r="I7" s="20">
        <f aca="true" t="shared" si="2" ref="I7:I10">H7-G7</f>
        <v>6850</v>
      </c>
      <c r="J7" s="23">
        <f>I7/G7*100%</f>
        <v>0.45666666666666667</v>
      </c>
    </row>
    <row r="8" spans="1:10" ht="24">
      <c r="A8" s="19" t="s">
        <v>15</v>
      </c>
      <c r="B8" s="24">
        <f>'[1]세입예산서'!D36</f>
        <v>13000</v>
      </c>
      <c r="C8" s="24">
        <f>'[1]세입예산서'!E37</f>
        <v>13000</v>
      </c>
      <c r="D8" s="20">
        <f t="shared" si="1"/>
        <v>0</v>
      </c>
      <c r="E8" s="21">
        <f t="shared" si="0"/>
        <v>0</v>
      </c>
      <c r="F8" s="22" t="s">
        <v>16</v>
      </c>
      <c r="G8" s="20">
        <v>129536</v>
      </c>
      <c r="H8" s="20">
        <f>'[1]세출예산서'!E175</f>
        <v>131522.74</v>
      </c>
      <c r="I8" s="20">
        <f t="shared" si="2"/>
        <v>1986.7399999999907</v>
      </c>
      <c r="J8" s="23">
        <f aca="true" t="shared" si="3" ref="J8:J10">I8/G8*100%</f>
        <v>0.015337357954545383</v>
      </c>
    </row>
    <row r="9" spans="1:10" ht="15">
      <c r="A9" s="25" t="s">
        <v>17</v>
      </c>
      <c r="B9" s="24">
        <f>'[1]세입예산서'!D40</f>
        <v>0</v>
      </c>
      <c r="C9" s="24">
        <f>'[1]세입예산서'!E40</f>
        <v>0</v>
      </c>
      <c r="D9" s="20">
        <f t="shared" si="1"/>
        <v>0</v>
      </c>
      <c r="E9" s="21">
        <v>0</v>
      </c>
      <c r="F9" s="22" t="s">
        <v>18</v>
      </c>
      <c r="G9" s="20">
        <f>'[1]세출예산서'!E178</f>
        <v>500</v>
      </c>
      <c r="H9" s="20">
        <f>'[1]세출예산서'!E178</f>
        <v>500</v>
      </c>
      <c r="I9" s="20">
        <f t="shared" si="2"/>
        <v>0</v>
      </c>
      <c r="J9" s="23">
        <f t="shared" si="3"/>
        <v>0</v>
      </c>
    </row>
    <row r="10" spans="1:10" ht="15">
      <c r="A10" s="19" t="s">
        <v>19</v>
      </c>
      <c r="B10" s="24">
        <f>'[1]세입예산서'!D44</f>
        <v>0</v>
      </c>
      <c r="C10" s="24">
        <f>'[1]세입예산서'!E44</f>
        <v>17356.869</v>
      </c>
      <c r="D10" s="20">
        <f t="shared" si="1"/>
        <v>17356.869</v>
      </c>
      <c r="E10" s="21"/>
      <c r="F10" s="26" t="s">
        <v>20</v>
      </c>
      <c r="G10" s="27">
        <f>'[1]세출예산서'!E181</f>
        <v>1000</v>
      </c>
      <c r="H10" s="28">
        <f>'[1]세출예산서'!E181</f>
        <v>1000</v>
      </c>
      <c r="I10" s="28">
        <f t="shared" si="2"/>
        <v>0</v>
      </c>
      <c r="J10" s="29">
        <f t="shared" si="3"/>
        <v>0</v>
      </c>
    </row>
    <row r="11" spans="1:10" ht="17.25" thickBot="1">
      <c r="A11" s="30" t="s">
        <v>21</v>
      </c>
      <c r="B11" s="31">
        <v>16350</v>
      </c>
      <c r="C11" s="31">
        <f>'[1]세입예산서'!E50</f>
        <v>16349.92</v>
      </c>
      <c r="D11" s="32">
        <f t="shared" si="1"/>
        <v>-0.07999999999992724</v>
      </c>
      <c r="E11" s="33"/>
      <c r="F11" s="34"/>
      <c r="G11" s="35"/>
      <c r="H11" s="36"/>
      <c r="I11" s="36"/>
      <c r="J11" s="37"/>
    </row>
    <row r="12" spans="1:10" ht="17.25" thickBot="1">
      <c r="A12" s="38" t="s">
        <v>22</v>
      </c>
      <c r="B12" s="39">
        <f>SUM(B6:B11)</f>
        <v>1162585</v>
      </c>
      <c r="C12" s="39">
        <f>SUM(C6:C11)</f>
        <v>1085349.4189999998</v>
      </c>
      <c r="D12" s="39">
        <f>SUM(D6:D11)</f>
        <v>-77235.58099999999</v>
      </c>
      <c r="E12" s="40">
        <f>D12/B12*100%</f>
        <v>-0.06643435189685054</v>
      </c>
      <c r="F12" s="41" t="s">
        <v>22</v>
      </c>
      <c r="G12" s="42">
        <f>SUM(G6:G11)</f>
        <v>1162585</v>
      </c>
      <c r="H12" s="42">
        <f>SUM(H6:H11)</f>
        <v>1085349.4189999998</v>
      </c>
      <c r="I12" s="42">
        <f>SUM(I6:I10)</f>
        <v>-77235.58100000012</v>
      </c>
      <c r="J12" s="43">
        <f>I12/G12*100%</f>
        <v>-0.06643435189685065</v>
      </c>
    </row>
    <row r="13" spans="1:10" ht="15">
      <c r="A13" s="44"/>
      <c r="B13" s="44"/>
      <c r="C13" s="44"/>
      <c r="D13" s="44"/>
      <c r="E13" s="44"/>
      <c r="F13" s="44"/>
      <c r="G13" s="44"/>
      <c r="H13" s="44"/>
      <c r="I13" s="44"/>
      <c r="J13" s="44"/>
    </row>
  </sheetData>
  <mergeCells count="18">
    <mergeCell ref="A13:J13"/>
    <mergeCell ref="H4:H5"/>
    <mergeCell ref="I4:J4"/>
    <mergeCell ref="F10:F11"/>
    <mergeCell ref="G10:G11"/>
    <mergeCell ref="H10:H11"/>
    <mergeCell ref="I10:I11"/>
    <mergeCell ref="J10:J11"/>
    <mergeCell ref="A1:J1"/>
    <mergeCell ref="I2:J2"/>
    <mergeCell ref="A3:E3"/>
    <mergeCell ref="F3:J3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2016-03-30T10:42:52Z</dcterms:created>
  <dcterms:modified xsi:type="dcterms:W3CDTF">2016-03-30T10:44:13Z</dcterms:modified>
  <cp:category/>
  <cp:version/>
  <cp:contentType/>
  <cp:contentStatus/>
</cp:coreProperties>
</file>