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0730" windowHeight="9690" activeTab="0"/>
  </bookViews>
  <sheets>
    <sheet name="06총괄 진" sheetId="7" r:id="rId1"/>
  </sheets>
  <definedNames/>
  <calcPr calcId="124519"/>
</workbook>
</file>

<file path=xl/comments1.xml><?xml version="1.0" encoding="utf-8"?>
<comments xmlns="http://schemas.openxmlformats.org/spreadsheetml/2006/main">
  <authors>
    <author>김진희</author>
  </authors>
  <commentList>
    <comment ref="B3" authorId="0">
      <text>
        <r>
          <rPr>
            <b/>
            <sz val="9"/>
            <rFont val="굴림"/>
            <family val="3"/>
          </rPr>
          <t>김진희: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<sst xmlns="http://schemas.openxmlformats.org/spreadsheetml/2006/main" count="62" uniqueCount="52">
  <si>
    <t>관</t>
  </si>
  <si>
    <t>항</t>
  </si>
  <si>
    <t>목</t>
  </si>
  <si>
    <t>계</t>
  </si>
  <si>
    <t> 21. 시설비</t>
  </si>
  <si>
    <t>06. 전입금</t>
  </si>
  <si>
    <t>07. 이월금</t>
  </si>
  <si>
    <t>08. 잡수입</t>
  </si>
  <si>
    <t>합      계</t>
  </si>
  <si>
    <t>증감(B-A)</t>
  </si>
  <si>
    <t>비율(%)</t>
  </si>
  <si>
    <t>금  액</t>
  </si>
  <si>
    <t xml:space="preserve">02.재산조성비 </t>
  </si>
  <si>
    <t>03. 사업비</t>
  </si>
  <si>
    <t>813. 기타잡수입</t>
  </si>
  <si>
    <t>* 총 괄 표</t>
  </si>
  <si>
    <t>01. 입소자 부담금수입</t>
  </si>
  <si>
    <t>11. 입소자 부담금수입</t>
  </si>
  <si>
    <t>111. 입소비용수입</t>
  </si>
  <si>
    <t>01. 사무비</t>
  </si>
  <si>
    <t xml:space="preserve"> 11. 인건비</t>
  </si>
  <si>
    <t xml:space="preserve"> 12. 업무   추진비</t>
  </si>
  <si>
    <t>03.보조금수입</t>
  </si>
  <si>
    <t>31. 보조금수입</t>
  </si>
  <si>
    <t>312. 시도 보조금</t>
  </si>
  <si>
    <t> 13. 운영비</t>
  </si>
  <si>
    <t>313. 시군구 보조금</t>
  </si>
  <si>
    <t>04. 후원금수입</t>
  </si>
  <si>
    <t>41. 후원금수입</t>
  </si>
  <si>
    <t>411. 지정후원금</t>
  </si>
  <si>
    <t>412. 비지정후원금</t>
  </si>
  <si>
    <t>61. 전입금</t>
  </si>
  <si>
    <t>611. 법인전입금</t>
  </si>
  <si>
    <t> 31. 일반   사업비</t>
  </si>
  <si>
    <t>71. 이월금</t>
  </si>
  <si>
    <t>711. 전년도이월금</t>
  </si>
  <si>
    <t>712.
전년도 이월금
(후원금)</t>
  </si>
  <si>
    <t>32.저소득
장애인이용료지원금</t>
  </si>
  <si>
    <t>713.
이월
사업비</t>
  </si>
  <si>
    <t>81. 잡수입</t>
  </si>
  <si>
    <t>2016년도</t>
  </si>
  <si>
    <t>세      입</t>
  </si>
  <si>
    <t>세      출</t>
  </si>
  <si>
    <t>소계</t>
  </si>
  <si>
    <t>소계</t>
  </si>
  <si>
    <t>2016년도</t>
  </si>
  <si>
    <t>33.2016
지정기탁
사업비</t>
  </si>
  <si>
    <t xml:space="preserve">04.
예
비
비
및
기
타
</t>
  </si>
  <si>
    <t>41. 예비비 및기타</t>
  </si>
  <si>
    <t>2016년 우함주간보호센터 3차 추가경정 예산안</t>
  </si>
  <si>
    <t>2차추경
예산(A)</t>
  </si>
  <si>
    <t>3차추경
예산 (B)</t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</si>
</sst>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#,##0_ "/>
  </numFmts>
  <fonts count="20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sz val="12"/>
      <color indexed="8"/>
      <name val="굴림체"/>
      <family val="3"/>
    </font>
    <font>
      <sz val="12"/>
      <name val="굴림체"/>
      <family val="3"/>
    </font>
    <font>
      <sz val="9"/>
      <name val="굴림"/>
      <family val="3"/>
    </font>
    <font>
      <b/>
      <sz val="9"/>
      <name val="굴림"/>
      <family val="3"/>
    </font>
    <font>
      <b/>
      <sz val="14"/>
      <color indexed="8"/>
      <name val="굴림체"/>
      <family val="3"/>
    </font>
    <font>
      <sz val="11"/>
      <color theme="0"/>
      <name val="Calibri"/>
      <family val="2"/>
      <scheme val="minor"/>
    </font>
    <font>
      <b/>
      <sz val="18"/>
      <name val="굴림체"/>
      <family val="3"/>
    </font>
    <font>
      <sz val="13"/>
      <color indexed="8"/>
      <name val="굴림체"/>
      <family val="3"/>
    </font>
    <font>
      <sz val="13"/>
      <name val="돋움"/>
      <family val="3"/>
    </font>
    <font>
      <sz val="13"/>
      <name val="굴림체"/>
      <family val="3"/>
    </font>
    <font>
      <b/>
      <sz val="13"/>
      <color indexed="8"/>
      <name val="굴림체"/>
      <family val="3"/>
    </font>
    <font>
      <b/>
      <sz val="13"/>
      <name val="돋움"/>
      <family val="3"/>
    </font>
    <font>
      <b/>
      <sz val="11"/>
      <name val="돋움"/>
      <family val="3"/>
    </font>
    <font>
      <b/>
      <sz val="30"/>
      <name val="굴림체"/>
      <family val="3"/>
    </font>
    <font>
      <sz val="14"/>
      <name val="돋움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2" borderId="0" applyNumberFormat="0" applyBorder="0" applyProtection="0">
      <alignment/>
    </xf>
  </cellStyleXfs>
  <cellXfs count="101">
    <xf numFmtId="0" fontId="0" fillId="0" borderId="0" xfId="0" applyAlignment="1">
      <alignment vertical="center"/>
    </xf>
    <xf numFmtId="41" fontId="3" fillId="0" borderId="0" xfId="22" applyFont="1" applyAlignment="1">
      <alignment vertical="center"/>
    </xf>
    <xf numFmtId="41" fontId="5" fillId="0" borderId="0" xfId="22" applyFont="1" applyAlignment="1">
      <alignment vertical="center"/>
    </xf>
    <xf numFmtId="41" fontId="4" fillId="0" borderId="0" xfId="22" applyFont="1" applyBorder="1" applyAlignment="1">
      <alignment vertical="center" wrapText="1"/>
    </xf>
    <xf numFmtId="41" fontId="10" fillId="0" borderId="0" xfId="22" applyFont="1" applyAlignment="1">
      <alignment vertical="center"/>
    </xf>
    <xf numFmtId="41" fontId="10" fillId="0" borderId="0" xfId="22" applyFont="1" applyAlignment="1">
      <alignment vertical="center"/>
    </xf>
    <xf numFmtId="41" fontId="11" fillId="0" borderId="1" xfId="22" applyFont="1" applyBorder="1" applyAlignment="1">
      <alignment horizontal="right" vertical="center" wrapText="1"/>
    </xf>
    <xf numFmtId="177" fontId="11" fillId="0" borderId="1" xfId="22" applyNumberFormat="1" applyFont="1" applyBorder="1" applyAlignment="1">
      <alignment horizontal="right" vertical="center" wrapText="1"/>
    </xf>
    <xf numFmtId="10" fontId="11" fillId="0" borderId="1" xfId="20" applyNumberFormat="1" applyFont="1" applyBorder="1" applyAlignment="1">
      <alignment horizontal="right" vertical="center" wrapText="1"/>
    </xf>
    <xf numFmtId="177" fontId="13" fillId="0" borderId="2" xfId="0" applyNumberFormat="1" applyFont="1" applyBorder="1" applyAlignment="1">
      <alignment horizontal="right" vertical="center" wrapText="1"/>
    </xf>
    <xf numFmtId="41" fontId="11" fillId="0" borderId="3" xfId="22" applyFont="1" applyBorder="1" applyAlignment="1" applyProtection="1">
      <alignment horizontal="right" vertical="center" wrapText="1"/>
      <protection locked="0"/>
    </xf>
    <xf numFmtId="10" fontId="11" fillId="0" borderId="4" xfId="22" applyNumberFormat="1" applyFont="1" applyBorder="1" applyAlignment="1" applyProtection="1">
      <alignment horizontal="right" vertical="center" wrapText="1"/>
      <protection locked="0"/>
    </xf>
    <xf numFmtId="41" fontId="13" fillId="0" borderId="4" xfId="22" applyFont="1" applyBorder="1" applyAlignment="1">
      <alignment horizontal="right" vertical="center" wrapText="1"/>
    </xf>
    <xf numFmtId="41" fontId="11" fillId="0" borderId="5" xfId="22" applyFont="1" applyBorder="1" applyAlignment="1">
      <alignment horizontal="center" vertical="center" wrapText="1" shrinkToFit="1"/>
    </xf>
    <xf numFmtId="41" fontId="11" fillId="0" borderId="5" xfId="22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 shrinkToFit="1"/>
    </xf>
    <xf numFmtId="41" fontId="13" fillId="0" borderId="5" xfId="23" applyNumberFormat="1" applyFont="1" applyBorder="1" applyAlignment="1">
      <alignment horizontal="right" vertical="center" wrapText="1"/>
    </xf>
    <xf numFmtId="177" fontId="13" fillId="0" borderId="5" xfId="22" applyNumberFormat="1" applyFont="1" applyBorder="1" applyAlignment="1">
      <alignment horizontal="right" vertical="center" wrapText="1" shrinkToFit="1"/>
    </xf>
    <xf numFmtId="10" fontId="13" fillId="0" borderId="5" xfId="0" applyNumberFormat="1" applyFont="1" applyBorder="1" applyAlignment="1">
      <alignment horizontal="right" vertical="center" wrapText="1" shrinkToFit="1"/>
    </xf>
    <xf numFmtId="41" fontId="11" fillId="0" borderId="5" xfId="22" applyFont="1" applyBorder="1" applyAlignment="1">
      <alignment horizontal="right" vertical="center" wrapText="1"/>
    </xf>
    <xf numFmtId="41" fontId="11" fillId="0" borderId="3" xfId="22" applyFont="1" applyBorder="1" applyAlignment="1">
      <alignment horizontal="center" vertical="center" wrapText="1" shrinkToFit="1"/>
    </xf>
    <xf numFmtId="177" fontId="11" fillId="0" borderId="3" xfId="22" applyNumberFormat="1" applyFont="1" applyBorder="1" applyAlignment="1">
      <alignment horizontal="right" vertical="center" wrapText="1" shrinkToFit="1"/>
    </xf>
    <xf numFmtId="41" fontId="11" fillId="0" borderId="4" xfId="22" applyFont="1" applyBorder="1" applyAlignment="1">
      <alignment horizontal="right" vertical="center" wrapText="1" shrinkToFit="1"/>
    </xf>
    <xf numFmtId="10" fontId="11" fillId="0" borderId="3" xfId="22" applyNumberFormat="1" applyFont="1" applyBorder="1" applyAlignment="1" applyProtection="1">
      <alignment vertical="center"/>
      <protection locked="0"/>
    </xf>
    <xf numFmtId="41" fontId="11" fillId="0" borderId="4" xfId="22" applyFont="1" applyBorder="1" applyAlignment="1">
      <alignment horizontal="right" vertical="center" wrapText="1"/>
    </xf>
    <xf numFmtId="41" fontId="11" fillId="0" borderId="2" xfId="22" applyFont="1" applyBorder="1" applyAlignment="1">
      <alignment horizontal="right" vertical="center" wrapText="1"/>
    </xf>
    <xf numFmtId="177" fontId="11" fillId="0" borderId="2" xfId="21" applyNumberFormat="1" applyFont="1" applyBorder="1" applyAlignment="1">
      <alignment horizontal="right" vertical="center" wrapText="1"/>
    </xf>
    <xf numFmtId="177" fontId="11" fillId="0" borderId="4" xfId="22" applyNumberFormat="1" applyFont="1" applyBorder="1" applyAlignment="1">
      <alignment horizontal="right" vertical="center" wrapText="1" shrinkToFit="1"/>
    </xf>
    <xf numFmtId="41" fontId="13" fillId="0" borderId="4" xfId="22" applyFont="1" applyBorder="1" applyAlignment="1">
      <alignment vertical="center"/>
    </xf>
    <xf numFmtId="10" fontId="13" fillId="0" borderId="4" xfId="0" applyNumberFormat="1" applyFont="1" applyBorder="1" applyAlignment="1">
      <alignment horizontal="right" vertical="center" wrapText="1" shrinkToFit="1"/>
    </xf>
    <xf numFmtId="41" fontId="11" fillId="0" borderId="4" xfId="22" applyFont="1" applyBorder="1" applyAlignment="1">
      <alignment horizontal="center" vertical="center" wrapText="1"/>
    </xf>
    <xf numFmtId="177" fontId="11" fillId="0" borderId="6" xfId="22" applyNumberFormat="1" applyFont="1" applyBorder="1" applyAlignment="1">
      <alignment horizontal="right" vertical="center" wrapText="1"/>
    </xf>
    <xf numFmtId="177" fontId="11" fillId="0" borderId="2" xfId="22" applyNumberFormat="1" applyFont="1" applyBorder="1" applyAlignment="1">
      <alignment horizontal="right" vertical="center" wrapText="1"/>
    </xf>
    <xf numFmtId="177" fontId="11" fillId="0" borderId="4" xfId="22" applyNumberFormat="1" applyFont="1" applyBorder="1" applyAlignment="1">
      <alignment horizontal="right" vertical="center" wrapText="1"/>
    </xf>
    <xf numFmtId="176" fontId="11" fillId="0" borderId="3" xfId="22" applyNumberFormat="1" applyFont="1" applyBorder="1" applyAlignment="1">
      <alignment horizontal="right" vertical="center" wrapText="1"/>
    </xf>
    <xf numFmtId="41" fontId="13" fillId="0" borderId="7" xfId="22" applyFont="1" applyBorder="1" applyAlignment="1">
      <alignment horizontal="right" vertical="center" wrapText="1"/>
    </xf>
    <xf numFmtId="177" fontId="11" fillId="0" borderId="8" xfId="22" applyNumberFormat="1" applyFont="1" applyBorder="1" applyAlignment="1">
      <alignment horizontal="right" vertical="center" wrapText="1"/>
    </xf>
    <xf numFmtId="10" fontId="11" fillId="0" borderId="4" xfId="22" applyNumberFormat="1" applyFont="1" applyBorder="1" applyAlignment="1">
      <alignment horizontal="right" vertical="center" wrapText="1"/>
    </xf>
    <xf numFmtId="41" fontId="8" fillId="3" borderId="6" xfId="22" applyFont="1" applyFill="1" applyBorder="1" applyAlignment="1" applyProtection="1">
      <alignment horizontal="center" vertical="center" wrapText="1"/>
      <protection locked="0"/>
    </xf>
    <xf numFmtId="41" fontId="8" fillId="3" borderId="9" xfId="22" applyFont="1" applyFill="1" applyBorder="1" applyAlignment="1" applyProtection="1">
      <alignment horizontal="center" vertical="center" wrapText="1"/>
      <protection locked="0"/>
    </xf>
    <xf numFmtId="41" fontId="8" fillId="3" borderId="10" xfId="22" applyFont="1" applyFill="1" applyBorder="1" applyAlignment="1" applyProtection="1">
      <alignment vertical="center" wrapText="1"/>
      <protection locked="0"/>
    </xf>
    <xf numFmtId="41" fontId="8" fillId="3" borderId="10" xfId="22" applyFont="1" applyFill="1" applyBorder="1" applyAlignment="1" applyProtection="1">
      <alignment horizontal="center" vertical="center" wrapText="1"/>
      <protection locked="0"/>
    </xf>
    <xf numFmtId="177" fontId="11" fillId="0" borderId="3" xfId="22" applyNumberFormat="1" applyFont="1" applyBorder="1" applyAlignment="1">
      <alignment horizontal="right" vertical="center" wrapText="1" shrinkToFit="1"/>
    </xf>
    <xf numFmtId="0" fontId="18" fillId="0" borderId="4" xfId="0" applyFont="1" applyBorder="1" applyAlignment="1">
      <alignment vertical="center" wrapText="1"/>
    </xf>
    <xf numFmtId="177" fontId="13" fillId="0" borderId="4" xfId="22" applyNumberFormat="1" applyFont="1" applyBorder="1" applyAlignment="1">
      <alignment horizontal="right" vertical="center" wrapText="1" shrinkToFit="1"/>
    </xf>
    <xf numFmtId="41" fontId="11" fillId="0" borderId="4" xfId="22" applyFont="1" applyBorder="1" applyAlignment="1">
      <alignment horizontal="center" vertical="center" wrapText="1"/>
    </xf>
    <xf numFmtId="41" fontId="13" fillId="0" borderId="4" xfId="22" applyFont="1" applyBorder="1" applyAlignment="1">
      <alignment horizontal="right" vertical="center" wrapText="1"/>
    </xf>
    <xf numFmtId="41" fontId="11" fillId="0" borderId="3" xfId="22" applyFont="1" applyBorder="1" applyAlignment="1">
      <alignment horizontal="right" vertical="center" wrapText="1"/>
    </xf>
    <xf numFmtId="41" fontId="11" fillId="0" borderId="5" xfId="22" applyFont="1" applyBorder="1" applyAlignment="1">
      <alignment horizontal="right" vertical="center" wrapText="1"/>
    </xf>
    <xf numFmtId="41" fontId="11" fillId="0" borderId="1" xfId="22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10" fontId="11" fillId="0" borderId="3" xfId="22" applyNumberFormat="1" applyFont="1" applyBorder="1" applyAlignment="1" applyProtection="1">
      <alignment horizontal="right" vertical="center" wrapText="1" shrinkToFit="1"/>
      <protection locked="0"/>
    </xf>
    <xf numFmtId="10" fontId="12" fillId="0" borderId="1" xfId="0" applyNumberFormat="1" applyFont="1" applyBorder="1" applyAlignment="1">
      <alignment horizontal="right" vertical="center" wrapText="1" shrinkToFit="1"/>
    </xf>
    <xf numFmtId="41" fontId="14" fillId="0" borderId="6" xfId="22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41" fontId="11" fillId="0" borderId="6" xfId="22" applyFont="1" applyBorder="1" applyAlignment="1">
      <alignment horizontal="right" vertical="center" wrapText="1"/>
    </xf>
    <xf numFmtId="41" fontId="11" fillId="0" borderId="2" xfId="22" applyFont="1" applyBorder="1" applyAlignment="1">
      <alignment horizontal="right" vertical="center" wrapText="1"/>
    </xf>
    <xf numFmtId="41" fontId="11" fillId="0" borderId="11" xfId="22" applyFont="1" applyBorder="1" applyAlignment="1">
      <alignment horizontal="center" vertical="center" wrapText="1"/>
    </xf>
    <xf numFmtId="41" fontId="11" fillId="0" borderId="12" xfId="22" applyFont="1" applyBorder="1" applyAlignment="1">
      <alignment horizontal="center" vertical="center" wrapText="1"/>
    </xf>
    <xf numFmtId="41" fontId="11" fillId="0" borderId="13" xfId="22" applyFont="1" applyBorder="1" applyAlignment="1">
      <alignment horizontal="center" vertical="center" wrapText="1"/>
    </xf>
    <xf numFmtId="41" fontId="11" fillId="0" borderId="14" xfId="22" applyFont="1" applyBorder="1" applyAlignment="1">
      <alignment horizontal="center" vertical="center" wrapText="1"/>
    </xf>
    <xf numFmtId="41" fontId="11" fillId="0" borderId="15" xfId="22" applyFont="1" applyBorder="1" applyAlignment="1">
      <alignment horizontal="center" vertical="center" wrapText="1"/>
    </xf>
    <xf numFmtId="41" fontId="11" fillId="0" borderId="7" xfId="22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41" fontId="11" fillId="0" borderId="3" xfId="22" applyFont="1" applyBorder="1" applyAlignment="1">
      <alignment horizontal="center" vertical="center" wrapText="1"/>
    </xf>
    <xf numFmtId="41" fontId="11" fillId="0" borderId="5" xfId="22" applyFont="1" applyBorder="1" applyAlignment="1">
      <alignment horizontal="center" vertical="center" wrapText="1"/>
    </xf>
    <xf numFmtId="41" fontId="11" fillId="0" borderId="1" xfId="22" applyFont="1" applyBorder="1" applyAlignment="1">
      <alignment horizontal="center" vertical="center" wrapText="1"/>
    </xf>
    <xf numFmtId="10" fontId="11" fillId="0" borderId="4" xfId="22" applyNumberFormat="1" applyFont="1" applyBorder="1" applyAlignment="1" applyProtection="1">
      <alignment horizontal="right" vertical="center" wrapText="1"/>
      <protection locked="0"/>
    </xf>
    <xf numFmtId="41" fontId="14" fillId="0" borderId="1" xfId="22" applyFont="1" applyBorder="1" applyAlignment="1">
      <alignment horizontal="center" vertical="center" wrapText="1"/>
    </xf>
    <xf numFmtId="41" fontId="14" fillId="0" borderId="1" xfId="22" applyFont="1" applyBorder="1" applyAlignment="1">
      <alignment horizontal="center" vertical="center" wrapText="1"/>
    </xf>
    <xf numFmtId="41" fontId="14" fillId="0" borderId="1" xfId="22" applyFont="1" applyBorder="1" applyAlignment="1">
      <alignment horizontal="right" vertical="center" wrapText="1"/>
    </xf>
    <xf numFmtId="41" fontId="14" fillId="0" borderId="1" xfId="22" applyFont="1" applyBorder="1" applyAlignment="1">
      <alignment horizontal="right" vertical="center" wrapText="1"/>
    </xf>
    <xf numFmtId="41" fontId="11" fillId="0" borderId="3" xfId="22" applyFont="1" applyBorder="1" applyAlignment="1">
      <alignment horizontal="center" vertical="center" wrapText="1" shrinkToFit="1"/>
    </xf>
    <xf numFmtId="41" fontId="11" fillId="0" borderId="5" xfId="22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7" fontId="11" fillId="0" borderId="3" xfId="22" applyNumberFormat="1" applyFont="1" applyBorder="1" applyAlignment="1">
      <alignment horizontal="right" vertical="center" wrapText="1"/>
    </xf>
    <xf numFmtId="177" fontId="11" fillId="0" borderId="5" xfId="22" applyNumberFormat="1" applyFont="1" applyBorder="1" applyAlignment="1">
      <alignment horizontal="right" vertical="center" wrapText="1"/>
    </xf>
    <xf numFmtId="177" fontId="11" fillId="0" borderId="1" xfId="22" applyNumberFormat="1" applyFont="1" applyBorder="1" applyAlignment="1">
      <alignment horizontal="right" vertical="center" wrapText="1"/>
    </xf>
    <xf numFmtId="177" fontId="11" fillId="0" borderId="3" xfId="22" applyNumberFormat="1" applyFont="1" applyBorder="1" applyAlignment="1">
      <alignment horizontal="right" vertical="center" wrapText="1" shrinkToFit="1"/>
    </xf>
    <xf numFmtId="177" fontId="12" fillId="0" borderId="1" xfId="22" applyNumberFormat="1" applyFont="1" applyBorder="1" applyAlignment="1">
      <alignment horizontal="right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/>
    </xf>
    <xf numFmtId="41" fontId="17" fillId="0" borderId="0" xfId="22" applyFont="1" applyAlignment="1">
      <alignment horizontal="center" vertical="center"/>
    </xf>
    <xf numFmtId="41" fontId="8" fillId="3" borderId="4" xfId="22" applyFont="1" applyFill="1" applyBorder="1" applyAlignment="1">
      <alignment horizontal="center" vertical="center" wrapText="1"/>
    </xf>
    <xf numFmtId="41" fontId="8" fillId="3" borderId="4" xfId="22" applyFont="1" applyFill="1" applyBorder="1" applyAlignment="1">
      <alignment horizontal="center" vertical="center" wrapText="1"/>
    </xf>
    <xf numFmtId="41" fontId="8" fillId="3" borderId="6" xfId="22" applyFont="1" applyFill="1" applyBorder="1" applyAlignment="1">
      <alignment horizontal="center" vertical="center" wrapText="1"/>
    </xf>
    <xf numFmtId="41" fontId="8" fillId="3" borderId="9" xfId="22" applyFont="1" applyFill="1" applyBorder="1" applyAlignment="1">
      <alignment horizontal="center" vertical="center" wrapText="1"/>
    </xf>
    <xf numFmtId="41" fontId="13" fillId="0" borderId="4" xfId="22" applyFont="1" applyBorder="1" applyAlignment="1">
      <alignment horizontal="center" vertical="center" wrapText="1"/>
    </xf>
    <xf numFmtId="41" fontId="8" fillId="3" borderId="6" xfId="22" applyFont="1" applyFill="1" applyBorder="1" applyAlignment="1" applyProtection="1">
      <alignment horizontal="center" vertical="center" wrapText="1"/>
      <protection locked="0"/>
    </xf>
    <xf numFmtId="41" fontId="8" fillId="3" borderId="2" xfId="22" applyFont="1" applyFill="1" applyBorder="1" applyAlignment="1" applyProtection="1">
      <alignment horizontal="center" vertical="center" wrapText="1"/>
      <protection locked="0"/>
    </xf>
    <xf numFmtId="10" fontId="11" fillId="0" borderId="11" xfId="22" applyNumberFormat="1" applyFont="1" applyBorder="1" applyAlignment="1">
      <alignment horizontal="right" vertical="center" wrapText="1"/>
    </xf>
    <xf numFmtId="10" fontId="12" fillId="0" borderId="13" xfId="0" applyNumberFormat="1" applyFont="1" applyBorder="1" applyAlignment="1">
      <alignment horizontal="right" vertical="center" wrapText="1"/>
    </xf>
    <xf numFmtId="10" fontId="12" fillId="0" borderId="15" xfId="0" applyNumberFormat="1" applyFont="1" applyBorder="1" applyAlignment="1">
      <alignment horizontal="right" vertical="center" wrapText="1"/>
    </xf>
    <xf numFmtId="41" fontId="14" fillId="0" borderId="6" xfId="22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0" fontId="11" fillId="0" borderId="3" xfId="22" applyNumberFormat="1" applyFont="1" applyBorder="1" applyAlignment="1" applyProtection="1">
      <alignment horizontal="right" vertical="center" wrapText="1"/>
      <protection locked="0"/>
    </xf>
    <xf numFmtId="10" fontId="11" fillId="0" borderId="5" xfId="22" applyNumberFormat="1" applyFont="1" applyBorder="1" applyAlignment="1" applyProtection="1">
      <alignment horizontal="right" vertical="center" wrapText="1"/>
      <protection locked="0"/>
    </xf>
    <xf numFmtId="10" fontId="11" fillId="0" borderId="1" xfId="22" applyNumberFormat="1" applyFont="1" applyBorder="1" applyAlignment="1" applyProtection="1">
      <alignment horizontal="right" vertical="center" wrapText="1"/>
      <protection locked="0"/>
    </xf>
    <xf numFmtId="177" fontId="11" fillId="0" borderId="4" xfId="21" applyNumberFormat="1" applyFont="1" applyBorder="1" applyAlignment="1">
      <alignment horizontal="righ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  <cellStyle name="쉼표" xfId="21"/>
    <cellStyle name="쉼표 [0]" xfId="22"/>
    <cellStyle name="통화 [0]" xfId="23"/>
    <cellStyle name="강조색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4"/>
  <sheetViews>
    <sheetView tabSelected="1" view="pageBreakPreview" zoomScale="85" zoomScaleSheetLayoutView="85" workbookViewId="0" topLeftCell="A1">
      <selection activeCell="N15" sqref="N15:N16"/>
    </sheetView>
  </sheetViews>
  <sheetFormatPr defaultColWidth="12.4453125" defaultRowHeight="31.5" customHeight="1"/>
  <cols>
    <col min="1" max="1" width="4.77734375" style="1" customWidth="1"/>
    <col min="2" max="2" width="5.77734375" style="1" customWidth="1"/>
    <col min="3" max="3" width="5.88671875" style="1" customWidth="1"/>
    <col min="4" max="4" width="6.5546875" style="1" customWidth="1"/>
    <col min="5" max="5" width="15.10546875" style="1" customWidth="1"/>
    <col min="6" max="6" width="14.5546875" style="1" customWidth="1"/>
    <col min="7" max="7" width="13.88671875" style="1" customWidth="1"/>
    <col min="8" max="8" width="10.21484375" style="1" bestFit="1" customWidth="1"/>
    <col min="9" max="9" width="3.77734375" style="1" customWidth="1"/>
    <col min="10" max="10" width="3.88671875" style="1" customWidth="1"/>
    <col min="11" max="11" width="3.21484375" style="1" customWidth="1"/>
    <col min="12" max="13" width="15.21484375" style="1" customWidth="1"/>
    <col min="14" max="14" width="14.10546875" style="1" customWidth="1"/>
    <col min="15" max="15" width="10.88671875" style="1" customWidth="1"/>
    <col min="16" max="16384" width="12.4453125" style="1" customWidth="1"/>
  </cols>
  <sheetData>
    <row r="1" spans="2:15" ht="89.25" customHeight="1">
      <c r="B1" s="84" t="s">
        <v>49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2:15" ht="39.95" customHeight="1">
      <c r="B2" s="4" t="s">
        <v>15</v>
      </c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39.95" customHeight="1">
      <c r="B3" s="85" t="s">
        <v>41</v>
      </c>
      <c r="C3" s="86"/>
      <c r="D3" s="86"/>
      <c r="E3" s="87"/>
      <c r="F3" s="87"/>
      <c r="G3" s="87"/>
      <c r="H3" s="87"/>
      <c r="I3" s="86" t="s">
        <v>42</v>
      </c>
      <c r="J3" s="86"/>
      <c r="K3" s="86"/>
      <c r="L3" s="86"/>
      <c r="M3" s="86"/>
      <c r="N3" s="86"/>
      <c r="O3" s="86"/>
    </row>
    <row r="4" spans="2:15" ht="39.95" customHeight="1">
      <c r="B4" s="86" t="s">
        <v>0</v>
      </c>
      <c r="C4" s="86" t="s">
        <v>1</v>
      </c>
      <c r="D4" s="86" t="s">
        <v>2</v>
      </c>
      <c r="E4" s="38" t="s">
        <v>45</v>
      </c>
      <c r="F4" s="38" t="s">
        <v>40</v>
      </c>
      <c r="G4" s="90" t="s">
        <v>9</v>
      </c>
      <c r="H4" s="91"/>
      <c r="I4" s="86" t="s">
        <v>0</v>
      </c>
      <c r="J4" s="86" t="s">
        <v>1</v>
      </c>
      <c r="K4" s="86" t="s">
        <v>2</v>
      </c>
      <c r="L4" s="38" t="s">
        <v>40</v>
      </c>
      <c r="M4" s="38" t="s">
        <v>40</v>
      </c>
      <c r="N4" s="90" t="s">
        <v>9</v>
      </c>
      <c r="O4" s="91"/>
    </row>
    <row r="5" spans="2:15" ht="45" customHeight="1" thickBot="1">
      <c r="B5" s="88"/>
      <c r="C5" s="88"/>
      <c r="D5" s="88"/>
      <c r="E5" s="39" t="s">
        <v>50</v>
      </c>
      <c r="F5" s="39" t="s">
        <v>51</v>
      </c>
      <c r="G5" s="39" t="s">
        <v>11</v>
      </c>
      <c r="H5" s="40" t="s">
        <v>10</v>
      </c>
      <c r="I5" s="88"/>
      <c r="J5" s="88"/>
      <c r="K5" s="88"/>
      <c r="L5" s="39" t="s">
        <v>50</v>
      </c>
      <c r="M5" s="39" t="s">
        <v>51</v>
      </c>
      <c r="N5" s="39" t="s">
        <v>11</v>
      </c>
      <c r="O5" s="41" t="s">
        <v>10</v>
      </c>
    </row>
    <row r="6" spans="2:15" ht="39.95" customHeight="1" thickTop="1">
      <c r="B6" s="69" t="s">
        <v>8</v>
      </c>
      <c r="C6" s="70"/>
      <c r="D6" s="70"/>
      <c r="E6" s="6">
        <f>SUM(E7:E19)</f>
        <v>192068000</v>
      </c>
      <c r="F6" s="6">
        <f>SUM(F7:F19)</f>
        <v>196438000</v>
      </c>
      <c r="G6" s="7">
        <f>F6-E6</f>
        <v>4370000</v>
      </c>
      <c r="H6" s="8">
        <f>G6/E6</f>
        <v>0.02275235853968386</v>
      </c>
      <c r="I6" s="71" t="s">
        <v>3</v>
      </c>
      <c r="J6" s="72"/>
      <c r="K6" s="72"/>
      <c r="L6" s="6">
        <f>SUM(L7+L13+L14+L19)</f>
        <v>192068000</v>
      </c>
      <c r="M6" s="6">
        <f>SUM(M7+M13+M14+M19)</f>
        <v>196438000</v>
      </c>
      <c r="N6" s="7">
        <f>M6-L6</f>
        <v>4370000</v>
      </c>
      <c r="O6" s="8">
        <f>N6/L6</f>
        <v>0.02275235853968386</v>
      </c>
    </row>
    <row r="7" spans="2:15" ht="39.95" customHeight="1">
      <c r="B7" s="65" t="s">
        <v>16</v>
      </c>
      <c r="C7" s="65" t="s">
        <v>17</v>
      </c>
      <c r="D7" s="65" t="s">
        <v>18</v>
      </c>
      <c r="E7" s="47">
        <f>F7</f>
        <v>24000000</v>
      </c>
      <c r="F7" s="47">
        <v>24000000</v>
      </c>
      <c r="G7" s="77">
        <f>F7-E7</f>
        <v>0</v>
      </c>
      <c r="H7" s="92">
        <f>G7/E7</f>
        <v>0</v>
      </c>
      <c r="I7" s="47" t="s">
        <v>19</v>
      </c>
      <c r="J7" s="53" t="s">
        <v>44</v>
      </c>
      <c r="K7" s="54"/>
      <c r="L7" s="9">
        <f>SUM(L8:L12)</f>
        <v>148288000</v>
      </c>
      <c r="M7" s="9">
        <f>SUM(M8:M12)</f>
        <v>149188000</v>
      </c>
      <c r="N7" s="7">
        <f>M7-L7</f>
        <v>900000</v>
      </c>
      <c r="O7" s="8">
        <f>N7/L7</f>
        <v>0.006069270608545533</v>
      </c>
    </row>
    <row r="8" spans="2:15" ht="49.5" customHeight="1">
      <c r="B8" s="75"/>
      <c r="C8" s="75"/>
      <c r="D8" s="75"/>
      <c r="E8" s="48"/>
      <c r="F8" s="48"/>
      <c r="G8" s="78"/>
      <c r="H8" s="93"/>
      <c r="I8" s="48"/>
      <c r="J8" s="55" t="s">
        <v>20</v>
      </c>
      <c r="K8" s="56"/>
      <c r="L8" s="10">
        <v>125988000</v>
      </c>
      <c r="M8" s="10">
        <v>125988000</v>
      </c>
      <c r="N8" s="7">
        <f>M8-L8</f>
        <v>0</v>
      </c>
      <c r="O8" s="11">
        <f>N8/L8</f>
        <v>0</v>
      </c>
    </row>
    <row r="9" spans="2:15" ht="60.75" customHeight="1">
      <c r="B9" s="76"/>
      <c r="C9" s="76"/>
      <c r="D9" s="76"/>
      <c r="E9" s="49"/>
      <c r="F9" s="49"/>
      <c r="G9" s="79"/>
      <c r="H9" s="94"/>
      <c r="I9" s="48"/>
      <c r="J9" s="55" t="s">
        <v>21</v>
      </c>
      <c r="K9" s="56"/>
      <c r="L9" s="12">
        <f>M9</f>
        <v>2800000</v>
      </c>
      <c r="M9" s="12">
        <v>2800000</v>
      </c>
      <c r="N9" s="7">
        <f>M9-L9</f>
        <v>0</v>
      </c>
      <c r="O9" s="11">
        <f>N9/L9</f>
        <v>0</v>
      </c>
    </row>
    <row r="10" spans="2:15" ht="28.5" customHeight="1">
      <c r="B10" s="73" t="s">
        <v>22</v>
      </c>
      <c r="C10" s="65" t="s">
        <v>23</v>
      </c>
      <c r="D10" s="73" t="s">
        <v>24</v>
      </c>
      <c r="E10" s="47">
        <v>27272000</v>
      </c>
      <c r="F10" s="47">
        <v>27272000</v>
      </c>
      <c r="G10" s="80">
        <f>F10-E10</f>
        <v>0</v>
      </c>
      <c r="H10" s="51">
        <f>G10/E10</f>
        <v>0</v>
      </c>
      <c r="I10" s="48"/>
      <c r="J10" s="57" t="s">
        <v>25</v>
      </c>
      <c r="K10" s="58"/>
      <c r="L10" s="65">
        <v>19500000</v>
      </c>
      <c r="M10" s="65">
        <v>20400000</v>
      </c>
      <c r="N10" s="77">
        <f>M10-L10</f>
        <v>900000</v>
      </c>
      <c r="O10" s="97">
        <f>N10/L10</f>
        <v>0.046153846153846156</v>
      </c>
    </row>
    <row r="11" spans="2:15" ht="40.5" customHeight="1">
      <c r="B11" s="74"/>
      <c r="C11" s="66"/>
      <c r="D11" s="82"/>
      <c r="E11" s="50"/>
      <c r="F11" s="50"/>
      <c r="G11" s="81"/>
      <c r="H11" s="52"/>
      <c r="I11" s="48"/>
      <c r="J11" s="59"/>
      <c r="K11" s="60"/>
      <c r="L11" s="66"/>
      <c r="M11" s="66"/>
      <c r="N11" s="78"/>
      <c r="O11" s="98"/>
    </row>
    <row r="12" spans="2:16" ht="75.75" customHeight="1">
      <c r="B12" s="13"/>
      <c r="C12" s="14"/>
      <c r="D12" s="15" t="s">
        <v>26</v>
      </c>
      <c r="E12" s="16">
        <v>115128000</v>
      </c>
      <c r="F12" s="16">
        <v>117128000</v>
      </c>
      <c r="G12" s="44">
        <f>F12-E12</f>
        <v>2000000</v>
      </c>
      <c r="H12" s="18">
        <f>G12/E12</f>
        <v>0.017371968591480786</v>
      </c>
      <c r="I12" s="19"/>
      <c r="J12" s="61"/>
      <c r="K12" s="62"/>
      <c r="L12" s="67"/>
      <c r="M12" s="67"/>
      <c r="N12" s="79"/>
      <c r="O12" s="99"/>
      <c r="P12" s="2"/>
    </row>
    <row r="13" spans="2:15" ht="138.75" customHeight="1">
      <c r="B13" s="65" t="s">
        <v>27</v>
      </c>
      <c r="C13" s="65" t="s">
        <v>28</v>
      </c>
      <c r="D13" s="20" t="s">
        <v>29</v>
      </c>
      <c r="E13" s="21">
        <v>5000000</v>
      </c>
      <c r="F13" s="22">
        <v>5010000</v>
      </c>
      <c r="G13" s="17">
        <f>F13-E13</f>
        <v>10000</v>
      </c>
      <c r="H13" s="23">
        <f>G13/E13</f>
        <v>0.002</v>
      </c>
      <c r="I13" s="24" t="s">
        <v>12</v>
      </c>
      <c r="J13" s="55" t="s">
        <v>4</v>
      </c>
      <c r="K13" s="56"/>
      <c r="L13" s="25">
        <v>8500000</v>
      </c>
      <c r="M13" s="25">
        <v>8500000</v>
      </c>
      <c r="N13" s="26">
        <f>M13-L13</f>
        <v>0</v>
      </c>
      <c r="O13" s="11">
        <f>N13/L13</f>
        <v>0</v>
      </c>
    </row>
    <row r="14" spans="2:15" ht="72.75" customHeight="1">
      <c r="B14" s="67"/>
      <c r="C14" s="67"/>
      <c r="D14" s="20" t="s">
        <v>30</v>
      </c>
      <c r="E14" s="21">
        <v>8752151</v>
      </c>
      <c r="F14" s="27">
        <v>10752151</v>
      </c>
      <c r="G14" s="21">
        <f>F14-E14</f>
        <v>2000000</v>
      </c>
      <c r="H14" s="23">
        <f>G14/E14</f>
        <v>0.2285152529932356</v>
      </c>
      <c r="I14" s="65" t="s">
        <v>13</v>
      </c>
      <c r="J14" s="95" t="s">
        <v>43</v>
      </c>
      <c r="K14" s="96"/>
      <c r="L14" s="28">
        <f>SUM(L15:L18)</f>
        <v>35130000</v>
      </c>
      <c r="M14" s="28">
        <f>SUM(M15:M18)</f>
        <v>38600000</v>
      </c>
      <c r="N14" s="21">
        <f>M14-L14</f>
        <v>3470000</v>
      </c>
      <c r="O14" s="29">
        <f>N14/L14</f>
        <v>0.09877597495018503</v>
      </c>
    </row>
    <row r="15" spans="2:15" ht="67.5" customHeight="1">
      <c r="B15" s="30" t="s">
        <v>5</v>
      </c>
      <c r="C15" s="30" t="s">
        <v>31</v>
      </c>
      <c r="D15" s="30" t="s">
        <v>32</v>
      </c>
      <c r="E15" s="31">
        <v>0</v>
      </c>
      <c r="F15" s="31">
        <v>0</v>
      </c>
      <c r="G15" s="31">
        <f>F15-E15</f>
        <v>0</v>
      </c>
      <c r="H15" s="23">
        <v>0</v>
      </c>
      <c r="I15" s="66"/>
      <c r="J15" s="45" t="s">
        <v>33</v>
      </c>
      <c r="K15" s="45"/>
      <c r="L15" s="89">
        <v>22090000</v>
      </c>
      <c r="M15" s="89">
        <v>25550000</v>
      </c>
      <c r="N15" s="100">
        <f>M15-L15</f>
        <v>3460000</v>
      </c>
      <c r="O15" s="68">
        <f>N15/L15</f>
        <v>0.15663196016296968</v>
      </c>
    </row>
    <row r="16" spans="2:15" ht="81" customHeight="1">
      <c r="B16" s="65" t="s">
        <v>6</v>
      </c>
      <c r="C16" s="65" t="s">
        <v>34</v>
      </c>
      <c r="D16" s="30" t="s">
        <v>35</v>
      </c>
      <c r="E16" s="32">
        <f>F16</f>
        <v>9628044</v>
      </c>
      <c r="F16" s="6">
        <v>9628044</v>
      </c>
      <c r="G16" s="31">
        <f>F16-E16</f>
        <v>0</v>
      </c>
      <c r="H16" s="23">
        <f>G16/E16</f>
        <v>0</v>
      </c>
      <c r="I16" s="66"/>
      <c r="J16" s="45"/>
      <c r="K16" s="45"/>
      <c r="L16" s="89"/>
      <c r="M16" s="89"/>
      <c r="N16" s="100"/>
      <c r="O16" s="68"/>
    </row>
    <row r="17" spans="2:15" ht="105" customHeight="1">
      <c r="B17" s="66"/>
      <c r="C17" s="66"/>
      <c r="D17" s="30" t="s">
        <v>36</v>
      </c>
      <c r="E17" s="33">
        <f>F17</f>
        <v>1067805</v>
      </c>
      <c r="F17" s="34">
        <v>1067805</v>
      </c>
      <c r="G17" s="31">
        <f>SUM(F17-E17)</f>
        <v>0</v>
      </c>
      <c r="H17" s="23">
        <f>G17/E17</f>
        <v>0</v>
      </c>
      <c r="I17" s="66"/>
      <c r="J17" s="63" t="s">
        <v>37</v>
      </c>
      <c r="K17" s="64"/>
      <c r="L17" s="35">
        <f>M17</f>
        <v>8040000</v>
      </c>
      <c r="M17" s="35">
        <v>8040000</v>
      </c>
      <c r="N17" s="21">
        <f>M17-L17</f>
        <v>0</v>
      </c>
      <c r="O17" s="18">
        <f>N17/L17</f>
        <v>0</v>
      </c>
    </row>
    <row r="18" spans="2:15" ht="94.5" customHeight="1">
      <c r="B18" s="67"/>
      <c r="C18" s="67"/>
      <c r="D18" s="30" t="s">
        <v>38</v>
      </c>
      <c r="E18" s="33">
        <v>0</v>
      </c>
      <c r="F18" s="36">
        <v>0</v>
      </c>
      <c r="G18" s="31">
        <v>0</v>
      </c>
      <c r="H18" s="23">
        <v>0</v>
      </c>
      <c r="I18" s="67"/>
      <c r="J18" s="83" t="s">
        <v>46</v>
      </c>
      <c r="K18" s="83"/>
      <c r="L18" s="12">
        <v>5000000</v>
      </c>
      <c r="M18" s="12">
        <v>5010000</v>
      </c>
      <c r="N18" s="21">
        <f>M18-L18</f>
        <v>10000</v>
      </c>
      <c r="O18" s="29">
        <f>N18/L18</f>
        <v>0.002</v>
      </c>
    </row>
    <row r="19" spans="2:15" ht="156" customHeight="1">
      <c r="B19" s="30" t="s">
        <v>7</v>
      </c>
      <c r="C19" s="30" t="s">
        <v>39</v>
      </c>
      <c r="D19" s="30" t="s">
        <v>14</v>
      </c>
      <c r="E19" s="31">
        <v>1220000</v>
      </c>
      <c r="F19" s="31">
        <v>1580000</v>
      </c>
      <c r="G19" s="31">
        <f>F19-E19</f>
        <v>360000</v>
      </c>
      <c r="H19" s="37">
        <f>G19/E19</f>
        <v>0.29508196721311475</v>
      </c>
      <c r="I19" s="43" t="s">
        <v>47</v>
      </c>
      <c r="J19" s="46" t="s">
        <v>48</v>
      </c>
      <c r="K19" s="46"/>
      <c r="L19" s="12">
        <v>150000</v>
      </c>
      <c r="M19" s="12">
        <v>150000</v>
      </c>
      <c r="N19" s="42">
        <f>M19-L19</f>
        <v>0</v>
      </c>
      <c r="O19" s="29">
        <v>0</v>
      </c>
    </row>
    <row r="20" spans="7:8" ht="31.5" customHeight="1">
      <c r="G20" s="3"/>
      <c r="H20" s="3"/>
    </row>
    <row r="21" spans="7:8" ht="31.5" customHeight="1">
      <c r="G21" s="3"/>
      <c r="H21" s="3"/>
    </row>
    <row r="22" spans="7:8" ht="31.5" customHeight="1">
      <c r="G22" s="3"/>
      <c r="H22" s="3"/>
    </row>
    <row r="23" spans="7:8" ht="31.5" customHeight="1">
      <c r="G23" s="3"/>
      <c r="H23" s="3"/>
    </row>
    <row r="24" spans="7:8" ht="31.5" customHeight="1">
      <c r="G24" s="3"/>
      <c r="H24" s="3"/>
    </row>
  </sheetData>
  <mergeCells count="51">
    <mergeCell ref="L15:L16"/>
    <mergeCell ref="M15:M16"/>
    <mergeCell ref="C13:C14"/>
    <mergeCell ref="N4:O4"/>
    <mergeCell ref="J9:K9"/>
    <mergeCell ref="H7:H9"/>
    <mergeCell ref="I4:I5"/>
    <mergeCell ref="J4:J5"/>
    <mergeCell ref="G4:H4"/>
    <mergeCell ref="J14:K14"/>
    <mergeCell ref="N10:N12"/>
    <mergeCell ref="O10:O12"/>
    <mergeCell ref="K4:K5"/>
    <mergeCell ref="M10:M12"/>
    <mergeCell ref="L10:L12"/>
    <mergeCell ref="N15:N16"/>
    <mergeCell ref="B1:O1"/>
    <mergeCell ref="B3:H3"/>
    <mergeCell ref="I3:O3"/>
    <mergeCell ref="B4:B5"/>
    <mergeCell ref="C4:C5"/>
    <mergeCell ref="D4:D5"/>
    <mergeCell ref="O15:O16"/>
    <mergeCell ref="C10:C11"/>
    <mergeCell ref="B6:D6"/>
    <mergeCell ref="I6:K6"/>
    <mergeCell ref="J8:K8"/>
    <mergeCell ref="B10:B11"/>
    <mergeCell ref="B16:B18"/>
    <mergeCell ref="B7:B9"/>
    <mergeCell ref="G7:G9"/>
    <mergeCell ref="B13:B14"/>
    <mergeCell ref="G10:G11"/>
    <mergeCell ref="C7:C9"/>
    <mergeCell ref="D7:D9"/>
    <mergeCell ref="C16:C18"/>
    <mergeCell ref="D10:D11"/>
    <mergeCell ref="J18:K18"/>
    <mergeCell ref="J15:K16"/>
    <mergeCell ref="J19:K19"/>
    <mergeCell ref="E7:E9"/>
    <mergeCell ref="E10:E11"/>
    <mergeCell ref="H10:H11"/>
    <mergeCell ref="F7:F9"/>
    <mergeCell ref="F10:F11"/>
    <mergeCell ref="J7:K7"/>
    <mergeCell ref="J13:K13"/>
    <mergeCell ref="I7:I11"/>
    <mergeCell ref="J10:K12"/>
    <mergeCell ref="J17:K17"/>
    <mergeCell ref="I14:I18"/>
  </mergeCells>
  <printOptions/>
  <pageMargins left="0" right="0" top="0" bottom="0" header="0" footer="0"/>
  <pageSetup fitToHeight="1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예티쉼터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김원</dc:creator>
  <cp:keywords/>
  <dc:description/>
  <cp:lastModifiedBy>USER</cp:lastModifiedBy>
  <cp:lastPrinted>2016-11-23T06:09:36Z</cp:lastPrinted>
  <dcterms:created xsi:type="dcterms:W3CDTF">2004-02-26T01:05:25Z</dcterms:created>
  <dcterms:modified xsi:type="dcterms:W3CDTF">2016-12-21T04:59:36Z</dcterms:modified>
  <cp:category/>
  <cp:version/>
  <cp:contentType/>
  <cp:contentStatus/>
</cp:coreProperties>
</file>