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75" windowHeight="4785" tabRatio="797" activeTab="0"/>
  </bookViews>
  <sheets>
    <sheet name="2017년  1차 추경 예산총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<sst xmlns="http://schemas.openxmlformats.org/spreadsheetml/2006/main" count="26" uniqueCount="25">
  <si>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단위:원</t>
  </si>
  <si>
    <t>구 분</t>
  </si>
  <si>
    <t>세 입</t>
  </si>
  <si>
    <t>계</t>
  </si>
  <si>
    <t>보조금수입</t>
  </si>
  <si>
    <t>전  입  금</t>
  </si>
  <si>
    <t>잡  수  입</t>
  </si>
  <si>
    <t>세 출</t>
  </si>
  <si>
    <t>사  무  비</t>
  </si>
  <si>
    <t>재산조성비</t>
  </si>
  <si>
    <t>사  업  비</t>
  </si>
  <si>
    <t>잡  지  출</t>
  </si>
  <si>
    <t>예  비  비</t>
  </si>
  <si>
    <t>후원금</t>
  </si>
  <si>
    <t>증  감(B-A)</t>
  </si>
  <si>
    <t>이월금</t>
  </si>
  <si>
    <t>비율%</t>
  </si>
  <si>
    <t>민들레공동체</t>
  </si>
  <si>
    <t>입소자 부담금 수입</t>
  </si>
  <si>
    <t>항    목</t>
  </si>
  <si>
    <t>2017년 세출예산 사무비 1251433750에서 수정</t>
  </si>
  <si>
    <t>2016 2차추경 잡수입 15,848,935에서 수정</t>
  </si>
  <si>
    <t>2017년 예산액(A)</t>
  </si>
  <si>
    <t>2017년 1차추경 예산액(B)</t>
  </si>
  <si>
    <t>2017년도 1차 추경 세입세출예산서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</si>
</sst>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0]&quot;△  &quot;#,###;#,###"/>
    <numFmt numFmtId="177" formatCode="#,##0_);[Red]\(#,##0\)"/>
    <numFmt numFmtId="178" formatCode="#,##0_ ;[Red]\-#,##0\ "/>
    <numFmt numFmtId="179" formatCode="#,##0_ "/>
    <numFmt numFmtId="180" formatCode="0.00_ "/>
    <numFmt numFmtId="181" formatCode="0.0_ "/>
    <numFmt numFmtId="182" formatCode="[$-412]yyyy&quot;년&quot;\ m&quot;월&quot;\ d&quot;일&quot;\ dddd"/>
    <numFmt numFmtId="183" formatCode="[$-412]AM/PM\ h:mm:ss"/>
    <numFmt numFmtId="184" formatCode="_-* #,##0.0_-;\-* #,##0.0_-;_-* &quot;-&quot;?_-;_-@_-"/>
  </numFmts>
  <fonts count="6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b/>
      <u val="single"/>
      <sz val="22"/>
      <name val="바탕"/>
      <family val="1"/>
    </font>
    <font>
      <sz val="13"/>
      <name val="굴림체"/>
      <family val="3"/>
    </font>
    <font>
      <b/>
      <sz val="13"/>
      <name val="굴림체"/>
      <family val="3"/>
    </font>
    <font>
      <b/>
      <sz val="12"/>
      <name val="돋움"/>
      <family val="3"/>
    </font>
    <font>
      <sz val="11"/>
      <name val="굴림체"/>
      <family val="3"/>
    </font>
    <font>
      <b/>
      <sz val="13"/>
      <name val="돋움"/>
      <family val="3"/>
    </font>
    <font>
      <sz val="9"/>
      <name val="돋움체"/>
      <family val="3"/>
    </font>
    <font>
      <b/>
      <u val="single"/>
      <sz val="18"/>
      <name val="돋움체"/>
      <family val="3"/>
    </font>
    <font>
      <b/>
      <sz val="8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color indexed="8"/>
      <name val="굴림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체"/>
      <family val="3"/>
    </font>
    <font>
      <sz val="11"/>
      <color indexed="10"/>
      <name val="돋움"/>
      <family val="3"/>
    </font>
    <font>
      <b/>
      <sz val="13"/>
      <color indexed="10"/>
      <name val="굴림체"/>
      <family val="3"/>
    </font>
    <font>
      <b/>
      <sz val="12"/>
      <color indexed="10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0"/>
      <color rgb="FF000000"/>
      <name val="굴림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체"/>
      <family val="3"/>
    </font>
    <font>
      <sz val="11"/>
      <color rgb="FFFF0000"/>
      <name val="돋움"/>
      <family val="3"/>
    </font>
    <font>
      <b/>
      <sz val="13"/>
      <color rgb="FFFF0000"/>
      <name val="굴림체"/>
      <family val="3"/>
    </font>
    <font>
      <b/>
      <sz val="12"/>
      <color rgb="FFFF0000"/>
      <name val="돋움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4">
      <alignment horizontal="left" wrapText="1"/>
      <protection/>
    </xf>
    <xf numFmtId="0" fontId="50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2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9" fillId="26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1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5" fillId="0" borderId="0" xfId="65" applyFont="1" applyAlignment="1">
      <alignment horizontal="center"/>
      <protection/>
    </xf>
    <xf numFmtId="0" fontId="4" fillId="0" borderId="0" xfId="65">
      <alignment/>
      <protection/>
    </xf>
    <xf numFmtId="0" fontId="7" fillId="0" borderId="0" xfId="65" applyFont="1">
      <alignment/>
      <protection/>
    </xf>
    <xf numFmtId="0" fontId="4" fillId="0" borderId="0" xfId="65" applyFont="1" applyAlignment="1">
      <alignment vertical="center"/>
      <protection/>
    </xf>
    <xf numFmtId="0" fontId="4" fillId="0" borderId="0" xfId="65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9" fillId="0" borderId="0" xfId="65" applyFont="1">
      <alignment/>
      <protection/>
    </xf>
    <xf numFmtId="0" fontId="10" fillId="0" borderId="0" xfId="65" applyFont="1">
      <alignment/>
      <protection/>
    </xf>
    <xf numFmtId="41" fontId="7" fillId="0" borderId="0" xfId="65" applyNumberFormat="1" applyFont="1" applyAlignment="1">
      <alignment vertical="center"/>
      <protection/>
    </xf>
    <xf numFmtId="41" fontId="13" fillId="0" borderId="0" xfId="65" applyNumberFormat="1" applyFont="1" applyAlignment="1">
      <alignment vertical="center"/>
      <protection/>
    </xf>
    <xf numFmtId="41" fontId="8" fillId="0" borderId="0" xfId="65" applyNumberFormat="1" applyFont="1" applyAlignment="1">
      <alignment vertical="center"/>
      <protection/>
    </xf>
    <xf numFmtId="41" fontId="13" fillId="0" borderId="0" xfId="65" applyNumberFormat="1" applyFont="1">
      <alignment/>
      <protection/>
    </xf>
    <xf numFmtId="41" fontId="14" fillId="0" borderId="0" xfId="65" applyNumberFormat="1" applyFont="1" applyAlignment="1">
      <alignment vertical="center"/>
      <protection/>
    </xf>
    <xf numFmtId="0" fontId="15" fillId="0" borderId="11" xfId="65" applyFont="1" applyBorder="1" applyAlignment="1">
      <alignment vertical="center"/>
      <protection/>
    </xf>
    <xf numFmtId="176" fontId="15" fillId="34" borderId="11" xfId="49" applyNumberFormat="1" applyFont="1" applyFill="1" applyBorder="1" applyAlignment="1">
      <alignment horizontal="right" vertical="center" indent="1"/>
    </xf>
    <xf numFmtId="0" fontId="4" fillId="0" borderId="0" xfId="65" applyFont="1" applyAlignment="1">
      <alignment horizontal="center" vertical="center"/>
      <protection/>
    </xf>
    <xf numFmtId="41" fontId="4" fillId="0" borderId="0" xfId="65" applyNumberFormat="1" applyAlignment="1">
      <alignment vertical="center"/>
      <protection/>
    </xf>
    <xf numFmtId="180" fontId="4" fillId="0" borderId="0" xfId="65" applyNumberFormat="1" applyAlignment="1">
      <alignment vertical="center"/>
      <protection/>
    </xf>
    <xf numFmtId="0" fontId="15" fillId="34" borderId="11" xfId="65" applyFont="1" applyFill="1" applyBorder="1" applyAlignment="1">
      <alignment horizontal="center" vertical="center"/>
      <protection/>
    </xf>
    <xf numFmtId="41" fontId="15" fillId="34" borderId="11" xfId="49" applyNumberFormat="1" applyFont="1" applyFill="1" applyBorder="1" applyAlignment="1">
      <alignment horizontal="left" vertical="center" indent="1"/>
    </xf>
    <xf numFmtId="0" fontId="15" fillId="0" borderId="11" xfId="65" applyFont="1" applyBorder="1" applyAlignment="1">
      <alignment horizontal="distributed" vertical="center" indent="1"/>
      <protection/>
    </xf>
    <xf numFmtId="41" fontId="15" fillId="0" borderId="11" xfId="49" applyNumberFormat="1" applyFont="1" applyBorder="1" applyAlignment="1">
      <alignment horizontal="left" vertical="center" indent="1"/>
    </xf>
    <xf numFmtId="41" fontId="15" fillId="0" borderId="11" xfId="49" applyNumberFormat="1" applyFont="1" applyBorder="1" applyAlignment="1">
      <alignment vertical="center"/>
    </xf>
    <xf numFmtId="41" fontId="15" fillId="0" borderId="11" xfId="49" applyNumberFormat="1" applyFont="1" applyFill="1" applyBorder="1" applyAlignment="1">
      <alignment horizontal="left" vertical="center" indent="1"/>
    </xf>
    <xf numFmtId="41" fontId="62" fillId="0" borderId="11" xfId="49" applyNumberFormat="1" applyFont="1" applyFill="1" applyBorder="1" applyAlignment="1">
      <alignment horizontal="left" vertical="center" indent="1"/>
    </xf>
    <xf numFmtId="181" fontId="4" fillId="0" borderId="12" xfId="65" applyNumberFormat="1" applyBorder="1" applyAlignment="1">
      <alignment horizontal="right" vertical="center"/>
      <protection/>
    </xf>
    <xf numFmtId="181" fontId="4" fillId="0" borderId="12" xfId="48" applyNumberFormat="1" applyFont="1" applyBorder="1" applyAlignment="1">
      <alignment horizontal="right" vertical="center"/>
    </xf>
    <xf numFmtId="0" fontId="15" fillId="0" borderId="13" xfId="65" applyFont="1" applyBorder="1" applyAlignment="1">
      <alignment vertical="center"/>
      <protection/>
    </xf>
    <xf numFmtId="0" fontId="15" fillId="0" borderId="13" xfId="65" applyFont="1" applyBorder="1" applyAlignment="1">
      <alignment horizontal="distributed" vertical="center" indent="1"/>
      <protection/>
    </xf>
    <xf numFmtId="41" fontId="62" fillId="0" borderId="13" xfId="49" applyNumberFormat="1" applyFont="1" applyFill="1" applyBorder="1" applyAlignment="1">
      <alignment horizontal="left" vertical="center" indent="1"/>
    </xf>
    <xf numFmtId="176" fontId="15" fillId="34" borderId="13" xfId="49" applyNumberFormat="1" applyFont="1" applyFill="1" applyBorder="1" applyAlignment="1">
      <alignment horizontal="right" vertical="center" indent="1"/>
    </xf>
    <xf numFmtId="181" fontId="4" fillId="0" borderId="14" xfId="48" applyNumberFormat="1" applyFont="1" applyBorder="1" applyAlignment="1">
      <alignment horizontal="right" vertical="center"/>
    </xf>
    <xf numFmtId="0" fontId="14" fillId="35" borderId="15" xfId="65" applyFont="1" applyFill="1" applyBorder="1" applyAlignment="1">
      <alignment horizontal="center" vertical="center"/>
      <protection/>
    </xf>
    <xf numFmtId="0" fontId="14" fillId="0" borderId="16" xfId="65" applyFont="1" applyBorder="1" applyAlignment="1">
      <alignment vertical="center"/>
      <protection/>
    </xf>
    <xf numFmtId="0" fontId="14" fillId="36" borderId="16" xfId="65" applyFont="1" applyFill="1" applyBorder="1" applyAlignment="1">
      <alignment horizontal="center" vertical="center"/>
      <protection/>
    </xf>
    <xf numFmtId="41" fontId="14" fillId="36" borderId="16" xfId="49" applyFont="1" applyFill="1" applyBorder="1" applyAlignment="1">
      <alignment horizontal="center" vertical="center"/>
    </xf>
    <xf numFmtId="0" fontId="18" fillId="35" borderId="17" xfId="65" applyFont="1" applyFill="1" applyBorder="1" applyAlignment="1">
      <alignment horizontal="center" vertical="center"/>
      <protection/>
    </xf>
    <xf numFmtId="0" fontId="14" fillId="34" borderId="11" xfId="65" applyFont="1" applyFill="1" applyBorder="1" applyAlignment="1">
      <alignment horizontal="center" vertical="center"/>
      <protection/>
    </xf>
    <xf numFmtId="41" fontId="14" fillId="0" borderId="11" xfId="49" applyNumberFormat="1" applyFont="1" applyFill="1" applyBorder="1" applyAlignment="1">
      <alignment horizontal="left" vertical="center" indent="1"/>
    </xf>
    <xf numFmtId="176" fontId="14" fillId="34" borderId="11" xfId="49" applyNumberFormat="1" applyFont="1" applyFill="1" applyBorder="1" applyAlignment="1">
      <alignment horizontal="right" vertical="center" indent="1"/>
    </xf>
    <xf numFmtId="1" fontId="18" fillId="0" borderId="12" xfId="48" applyNumberFormat="1" applyFont="1" applyBorder="1" applyAlignment="1">
      <alignment horizontal="right" vertical="center"/>
    </xf>
    <xf numFmtId="41" fontId="14" fillId="34" borderId="11" xfId="49" applyNumberFormat="1" applyFont="1" applyFill="1" applyBorder="1" applyAlignment="1">
      <alignment horizontal="left" vertical="center" indent="1"/>
    </xf>
    <xf numFmtId="176" fontId="18" fillId="0" borderId="12" xfId="65" applyNumberFormat="1" applyFont="1" applyBorder="1" applyAlignment="1">
      <alignment horizontal="right" vertical="center"/>
      <protection/>
    </xf>
    <xf numFmtId="0" fontId="63" fillId="0" borderId="0" xfId="65" applyFont="1" applyAlignment="1">
      <alignment vertical="center"/>
      <protection/>
    </xf>
    <xf numFmtId="43" fontId="64" fillId="0" borderId="0" xfId="65" applyNumberFormat="1" applyFont="1">
      <alignment/>
      <protection/>
    </xf>
    <xf numFmtId="0" fontId="63" fillId="0" borderId="0" xfId="65" applyFont="1">
      <alignment/>
      <protection/>
    </xf>
    <xf numFmtId="0" fontId="65" fillId="0" borderId="0" xfId="65" applyFont="1" applyAlignment="1">
      <alignment vertical="center"/>
      <protection/>
    </xf>
    <xf numFmtId="0" fontId="14" fillId="35" borderId="18" xfId="65" applyFont="1" applyFill="1" applyBorder="1" applyAlignment="1">
      <alignment horizontal="center" vertical="center"/>
      <protection/>
    </xf>
    <xf numFmtId="0" fontId="14" fillId="35" borderId="19" xfId="65" applyFont="1" applyFill="1" applyBorder="1" applyAlignment="1">
      <alignment horizontal="center" vertical="center"/>
      <protection/>
    </xf>
    <xf numFmtId="0" fontId="9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right" indent="1"/>
      <protection/>
    </xf>
    <xf numFmtId="0" fontId="12" fillId="0" borderId="0" xfId="65" applyFont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스타일 1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O26"/>
  <sheetViews>
    <sheetView tabSelected="1" view="pageLayout" zoomScaleNormal="96" workbookViewId="0" topLeftCell="A1">
      <selection activeCell="F7" sqref="F7"/>
    </sheetView>
  </sheetViews>
  <sheetFormatPr defaultColWidth="9.140625" defaultRowHeight="15"/>
  <cols>
    <col min="1" max="1" width="8.7109375" style="2" customWidth="1"/>
    <col min="2" max="2" width="0.13671875" style="2" customWidth="1"/>
    <col min="3" max="3" width="20.00390625" style="2" customWidth="1"/>
    <col min="4" max="5" width="23.57421875" style="10" customWidth="1"/>
    <col min="6" max="6" width="21.421875" style="2" customWidth="1"/>
    <col min="7" max="16384" width="9.00390625" style="2" customWidth="1"/>
  </cols>
  <sheetData>
    <row r="1" ht="16.5"/>
    <row r="2" spans="1:10" ht="35.25" customHeight="1">
      <c r="A2" s="54" t="s">
        <v>24</v>
      </c>
      <c r="B2" s="54"/>
      <c r="C2" s="54"/>
      <c r="D2" s="54"/>
      <c r="E2" s="54"/>
      <c r="F2" s="54"/>
      <c r="G2" s="54"/>
      <c r="H2" s="1"/>
      <c r="I2" s="1"/>
      <c r="J2" s="1"/>
    </row>
    <row r="3" spans="1:7" ht="18.75" customHeight="1" thickBot="1">
      <c r="A3" s="52" t="s">
        <v>17</v>
      </c>
      <c r="B3" s="52"/>
      <c r="C3" s="52"/>
      <c r="F3" s="53" t="s">
        <v>0</v>
      </c>
      <c r="G3" s="53"/>
    </row>
    <row r="4" spans="1:8" s="4" customFormat="1" ht="30" customHeight="1">
      <c r="A4" s="35" t="s">
        <v>1</v>
      </c>
      <c r="B4" s="36"/>
      <c r="C4" s="37" t="s">
        <v>19</v>
      </c>
      <c r="D4" s="38" t="s">
        <v>22</v>
      </c>
      <c r="E4" s="38" t="s">
        <v>23</v>
      </c>
      <c r="F4" s="37" t="s">
        <v>14</v>
      </c>
      <c r="G4" s="39" t="s">
        <v>16</v>
      </c>
      <c r="H4" s="18"/>
    </row>
    <row r="5" spans="1:8" s="5" customFormat="1" ht="22.5" customHeight="1">
      <c r="A5" s="50" t="s">
        <v>2</v>
      </c>
      <c r="B5" s="16"/>
      <c r="C5" s="40" t="s">
        <v>3</v>
      </c>
      <c r="D5" s="44">
        <f>SUM(D6:D11)</f>
        <v>1439755000</v>
      </c>
      <c r="E5" s="44">
        <f>SUM(E6:E11)</f>
        <v>1430445000</v>
      </c>
      <c r="F5" s="42">
        <f>SUM(E5-D5)</f>
        <v>-9310000</v>
      </c>
      <c r="G5" s="45">
        <f>SUM(G6:G11)</f>
        <v>100</v>
      </c>
      <c r="H5" s="19"/>
    </row>
    <row r="6" spans="1:7" s="5" customFormat="1" ht="22.5" customHeight="1">
      <c r="A6" s="50"/>
      <c r="B6" s="16"/>
      <c r="C6" s="21" t="s">
        <v>18</v>
      </c>
      <c r="D6" s="22">
        <v>33480000</v>
      </c>
      <c r="E6" s="22">
        <v>33480000</v>
      </c>
      <c r="F6" s="17">
        <f aca="true" t="shared" si="0" ref="F6:F16">SUM(E6-D6)</f>
        <v>0</v>
      </c>
      <c r="G6" s="28">
        <f>SUM(E6/E5*100)</f>
        <v>2.3405303943877604</v>
      </c>
    </row>
    <row r="7" spans="1:7" s="5" customFormat="1" ht="22.5" customHeight="1">
      <c r="A7" s="50"/>
      <c r="B7" s="16"/>
      <c r="C7" s="23" t="s">
        <v>4</v>
      </c>
      <c r="D7" s="24">
        <v>1286335670</v>
      </c>
      <c r="E7" s="24">
        <v>1271888580</v>
      </c>
      <c r="F7" s="17">
        <f t="shared" si="0"/>
        <v>-14447090</v>
      </c>
      <c r="G7" s="28">
        <f>SUM(E7/E5*100)</f>
        <v>88.91558780659166</v>
      </c>
    </row>
    <row r="8" spans="1:8" s="5" customFormat="1" ht="22.5" customHeight="1">
      <c r="A8" s="50"/>
      <c r="B8" s="16"/>
      <c r="C8" s="23" t="s">
        <v>13</v>
      </c>
      <c r="D8" s="25">
        <v>45000000</v>
      </c>
      <c r="E8" s="25">
        <v>45001571</v>
      </c>
      <c r="F8" s="17">
        <f t="shared" si="0"/>
        <v>1571</v>
      </c>
      <c r="G8" s="28">
        <f>SUM(E8/E5*100)</f>
        <v>3.1459840119683036</v>
      </c>
      <c r="H8" s="19"/>
    </row>
    <row r="9" spans="1:7" s="5" customFormat="1" ht="22.5" customHeight="1">
      <c r="A9" s="50"/>
      <c r="B9" s="16"/>
      <c r="C9" s="23" t="s">
        <v>5</v>
      </c>
      <c r="D9" s="25">
        <v>6000000</v>
      </c>
      <c r="E9" s="25">
        <v>6000000</v>
      </c>
      <c r="F9" s="17">
        <f t="shared" si="0"/>
        <v>0</v>
      </c>
      <c r="G9" s="28">
        <f>SUM(E9/E5*100)</f>
        <v>0.41944989146734063</v>
      </c>
    </row>
    <row r="10" spans="1:7" s="5" customFormat="1" ht="22.5" customHeight="1">
      <c r="A10" s="50"/>
      <c r="B10" s="16"/>
      <c r="C10" s="23" t="s">
        <v>15</v>
      </c>
      <c r="D10" s="25">
        <v>53000000</v>
      </c>
      <c r="E10" s="25">
        <v>58135485</v>
      </c>
      <c r="F10" s="17">
        <f t="shared" si="0"/>
        <v>5135485</v>
      </c>
      <c r="G10" s="28">
        <f>SUM(E10/E5*100)</f>
        <v>4.064153812275201</v>
      </c>
    </row>
    <row r="11" spans="1:7" s="5" customFormat="1" ht="22.5" customHeight="1">
      <c r="A11" s="50"/>
      <c r="B11" s="16"/>
      <c r="C11" s="23" t="s">
        <v>6</v>
      </c>
      <c r="D11" s="24">
        <v>15939330</v>
      </c>
      <c r="E11" s="24">
        <v>15939364</v>
      </c>
      <c r="F11" s="17">
        <f t="shared" si="0"/>
        <v>34</v>
      </c>
      <c r="G11" s="28">
        <f>SUM(E11/E5*100)</f>
        <v>1.1142940833097392</v>
      </c>
    </row>
    <row r="12" spans="1:7" s="5" customFormat="1" ht="22.5" customHeight="1">
      <c r="A12" s="50" t="s">
        <v>7</v>
      </c>
      <c r="B12" s="16"/>
      <c r="C12" s="40" t="s">
        <v>3</v>
      </c>
      <c r="D12" s="41">
        <f>SUM(D13:D17)</f>
        <v>1439755000</v>
      </c>
      <c r="E12" s="41">
        <f>SUM(E13:E17)</f>
        <v>1430445000</v>
      </c>
      <c r="F12" s="42">
        <f>SUM(E12-D12)</f>
        <v>-9310000</v>
      </c>
      <c r="G12" s="43">
        <f>SUM(G13:G17)</f>
        <v>100</v>
      </c>
    </row>
    <row r="13" spans="1:7" s="5" customFormat="1" ht="22.5" customHeight="1">
      <c r="A13" s="50"/>
      <c r="B13" s="16"/>
      <c r="C13" s="23" t="s">
        <v>8</v>
      </c>
      <c r="D13" s="27">
        <v>1251374130</v>
      </c>
      <c r="E13" s="27">
        <v>1228121220</v>
      </c>
      <c r="F13" s="17">
        <f t="shared" si="0"/>
        <v>-23252910</v>
      </c>
      <c r="G13" s="29">
        <f>SUM(E13/E12*100)</f>
        <v>85.85588540628966</v>
      </c>
    </row>
    <row r="14" spans="1:7" s="5" customFormat="1" ht="22.5" customHeight="1">
      <c r="A14" s="50"/>
      <c r="B14" s="16"/>
      <c r="C14" s="23" t="s">
        <v>9</v>
      </c>
      <c r="D14" s="26">
        <v>24280000</v>
      </c>
      <c r="E14" s="26">
        <v>25780000</v>
      </c>
      <c r="F14" s="17">
        <f t="shared" si="0"/>
        <v>1500000</v>
      </c>
      <c r="G14" s="29">
        <f>SUM(E14/E12*100)</f>
        <v>1.8022363670046733</v>
      </c>
    </row>
    <row r="15" spans="1:15" s="5" customFormat="1" ht="22.5" customHeight="1">
      <c r="A15" s="50"/>
      <c r="B15" s="16"/>
      <c r="C15" s="23" t="s">
        <v>10</v>
      </c>
      <c r="D15" s="27">
        <v>163900870</v>
      </c>
      <c r="E15" s="27">
        <v>176343780</v>
      </c>
      <c r="F15" s="17">
        <f t="shared" si="0"/>
        <v>12442910</v>
      </c>
      <c r="G15" s="29">
        <f>SUM(E15/E12*100)</f>
        <v>12.327896563656763</v>
      </c>
      <c r="J15" s="46" t="s">
        <v>20</v>
      </c>
      <c r="K15" s="46"/>
      <c r="L15" s="46"/>
      <c r="M15" s="46"/>
      <c r="N15" s="46"/>
      <c r="O15" s="46"/>
    </row>
    <row r="16" spans="1:15" s="5" customFormat="1" ht="22.5" customHeight="1">
      <c r="A16" s="50"/>
      <c r="B16" s="16"/>
      <c r="C16" s="23" t="s">
        <v>11</v>
      </c>
      <c r="D16" s="27">
        <v>0</v>
      </c>
      <c r="E16" s="27">
        <v>0</v>
      </c>
      <c r="F16" s="17">
        <f t="shared" si="0"/>
        <v>0</v>
      </c>
      <c r="G16" s="29">
        <f>SUM(E16/E12*100)</f>
        <v>0</v>
      </c>
      <c r="H16" s="20"/>
      <c r="J16" s="46"/>
      <c r="K16" s="46"/>
      <c r="L16" s="46"/>
      <c r="M16" s="46"/>
      <c r="N16" s="46"/>
      <c r="O16" s="46"/>
    </row>
    <row r="17" spans="1:15" s="5" customFormat="1" ht="22.5" customHeight="1" thickBot="1">
      <c r="A17" s="51"/>
      <c r="B17" s="30"/>
      <c r="C17" s="31" t="s">
        <v>12</v>
      </c>
      <c r="D17" s="32">
        <v>200000</v>
      </c>
      <c r="E17" s="32">
        <v>200000</v>
      </c>
      <c r="F17" s="33">
        <f>SUM(E17-D17)</f>
        <v>0</v>
      </c>
      <c r="G17" s="34">
        <f>SUM(E17/E12*100)</f>
        <v>0.013981663048911352</v>
      </c>
      <c r="H17" s="19"/>
      <c r="J17" s="46"/>
      <c r="K17" s="46"/>
      <c r="L17" s="46"/>
      <c r="M17" s="46"/>
      <c r="N17" s="46"/>
      <c r="O17" s="46"/>
    </row>
    <row r="18" spans="1:15" s="5" customFormat="1" ht="13.5" customHeight="1">
      <c r="A18" s="6"/>
      <c r="B18" s="6"/>
      <c r="C18" s="6"/>
      <c r="D18" s="12"/>
      <c r="E18" s="12"/>
      <c r="J18" s="46"/>
      <c r="K18" s="46"/>
      <c r="L18" s="46"/>
      <c r="M18" s="46"/>
      <c r="N18" s="46"/>
      <c r="O18" s="46"/>
    </row>
    <row r="19" spans="1:15" s="5" customFormat="1" ht="16.5" customHeight="1">
      <c r="A19" s="6"/>
      <c r="B19" s="7"/>
      <c r="C19" s="11"/>
      <c r="D19" s="15"/>
      <c r="E19" s="15"/>
      <c r="F19" s="13"/>
      <c r="J19" s="46"/>
      <c r="K19" s="46"/>
      <c r="L19" s="46"/>
      <c r="M19" s="46"/>
      <c r="N19" s="46"/>
      <c r="O19" s="46"/>
    </row>
    <row r="20" spans="1:15" s="8" customFormat="1" ht="19.5" customHeight="1">
      <c r="A20" s="9"/>
      <c r="B20" s="9"/>
      <c r="C20" s="9"/>
      <c r="D20" s="14"/>
      <c r="E20" s="14"/>
      <c r="F20" s="2"/>
      <c r="J20" s="47" t="s">
        <v>21</v>
      </c>
      <c r="K20" s="47"/>
      <c r="L20" s="48"/>
      <c r="M20" s="49"/>
      <c r="N20" s="49"/>
      <c r="O20" s="49"/>
    </row>
    <row r="21" spans="1:3" ht="16.5">
      <c r="A21" s="9"/>
      <c r="B21" s="9"/>
      <c r="C21" s="9"/>
    </row>
    <row r="22" spans="1:5" ht="33" customHeight="1">
      <c r="A22" s="9"/>
      <c r="B22" s="9"/>
      <c r="C22" s="9"/>
      <c r="D22" s="3"/>
      <c r="E22" s="3"/>
    </row>
    <row r="23" spans="1:5" ht="16.5">
      <c r="A23" s="9"/>
      <c r="B23" s="9"/>
      <c r="C23" s="9"/>
      <c r="D23" s="3"/>
      <c r="E23" s="3"/>
    </row>
    <row r="24" spans="1:5" ht="16.5">
      <c r="A24" s="9"/>
      <c r="B24" s="9"/>
      <c r="C24" s="9"/>
      <c r="D24" s="3"/>
      <c r="E24" s="3"/>
    </row>
    <row r="25" spans="1:5" ht="16.5">
      <c r="A25" s="9"/>
      <c r="B25" s="9"/>
      <c r="C25" s="9"/>
      <c r="D25" s="3"/>
      <c r="E25" s="3"/>
    </row>
    <row r="26" spans="1:5" ht="16.5">
      <c r="A26" s="9"/>
      <c r="B26" s="9"/>
      <c r="C26" s="9"/>
      <c r="D26" s="3"/>
      <c r="E26" s="3"/>
    </row>
  </sheetData>
  <sheetProtection/>
  <mergeCells count="5">
    <mergeCell ref="A5:A11"/>
    <mergeCell ref="A12:A17"/>
    <mergeCell ref="A3:C3"/>
    <mergeCell ref="F3:G3"/>
    <mergeCell ref="A2:G2"/>
  </mergeCells>
  <printOptions horizontalCentered="1"/>
  <pageMargins left="0.7874015748031497" right="0.7480314960629921" top="0.7874015748031497" bottom="0.5905511811023623" header="0.5118110236220472" footer="0.35433070866141736"/>
  <pageSetup horizontalDpi="600" verticalDpi="600" orientation="landscape" paperSize="9" r:id="rId3"/>
  <headerFooter alignWithMargins="0">
    <oddHeader>&amp;C
</oddHeader>
  </headerFooter>
  <ignoredErrors>
    <ignoredError sqref="F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</dc:creator>
  <cp:keywords/>
  <dc:description/>
  <cp:lastModifiedBy>user</cp:lastModifiedBy>
  <cp:lastPrinted>2017-02-13T04:16:06Z</cp:lastPrinted>
  <dcterms:created xsi:type="dcterms:W3CDTF">2007-10-20T01:36:54Z</dcterms:created>
  <dcterms:modified xsi:type="dcterms:W3CDTF">2017-03-29T06:24:44Z</dcterms:modified>
  <cp:category/>
  <cp:version/>
  <cp:contentType/>
  <cp:contentStatus/>
</cp:coreProperties>
</file>