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3530" windowHeight="8205" activeTab="0"/>
  </bookViews>
  <sheets>
    <sheet name="2013년" sheetId="1" r:id="rId1"/>
    <sheet name="부과안내" sheetId="2" r:id="rId2"/>
  </sheets>
  <definedNames>
    <definedName name="_xlnm.Print_Area" localSheetId="0">'2013년'!$A$1:$N$37</definedName>
    <definedName name="_xlnm.Print_Area" localSheetId="1">'부과안내'!$A$1:$N$22</definedName>
    <definedName name="_xlnm.Print_Titles" localSheetId="0">'2013년'!$1:$4</definedName>
    <definedName name="부칙" localSheetId="1">'부과안내'!#REF!</definedName>
  </definedNames>
  <calcPr fullCalcOnLoad="1"/>
</workbook>
</file>

<file path=xl/sharedStrings.xml><?xml version="1.0" encoding="utf-8"?>
<sst xmlns="http://schemas.openxmlformats.org/spreadsheetml/2006/main" count="224" uniqueCount="123">
  <si>
    <t>공시지가</t>
  </si>
  <si>
    <t>적용비율
(%)</t>
  </si>
  <si>
    <t>과세표준액</t>
  </si>
  <si>
    <t>구분</t>
  </si>
  <si>
    <t>%</t>
  </si>
  <si>
    <t>산정요율</t>
  </si>
  <si>
    <t>괴동동 359</t>
  </si>
  <si>
    <t>괴동동 377-3</t>
  </si>
  <si>
    <t>공장진입로</t>
  </si>
  <si>
    <t>면적(㎡)</t>
  </si>
  <si>
    <t>송내동 444</t>
  </si>
  <si>
    <t>㈜동해가스</t>
  </si>
  <si>
    <t>장흥동 21-2</t>
  </si>
  <si>
    <t>비 고</t>
  </si>
  <si>
    <t>장흥동 526-3</t>
  </si>
  <si>
    <t>차량진입로</t>
  </si>
  <si>
    <t>송내동 605-4</t>
  </si>
  <si>
    <t>송내동 605-3</t>
  </si>
  <si>
    <t>진방스틸코리아㈜</t>
  </si>
  <si>
    <t>㈜라파즈 한라시멘트</t>
  </si>
  <si>
    <t>연번</t>
  </si>
  <si>
    <t>점      용      지</t>
  </si>
  <si>
    <t>인  근  유  사  지</t>
  </si>
  <si>
    <t>점 용 료</t>
  </si>
  <si>
    <t>납     부     자</t>
  </si>
  <si>
    <t>지   번</t>
  </si>
  <si>
    <t>주    소</t>
  </si>
  <si>
    <t>회  사  명</t>
  </si>
  <si>
    <t>공장</t>
  </si>
  <si>
    <t>영리</t>
  </si>
  <si>
    <t>주차장</t>
  </si>
  <si>
    <t>도로</t>
  </si>
  <si>
    <t>괴동동 295-2</t>
  </si>
  <si>
    <t>교량(철도)</t>
  </si>
  <si>
    <t>괴동동 312</t>
  </si>
  <si>
    <t>철도</t>
  </si>
  <si>
    <t>괴동동 964-3</t>
  </si>
  <si>
    <t>괴동동 967</t>
  </si>
  <si>
    <t>기타</t>
  </si>
  <si>
    <t>괴동동 140-15</t>
  </si>
  <si>
    <t>장흥동 140-15</t>
  </si>
  <si>
    <t>㈜삼일스톨베르그</t>
  </si>
  <si>
    <t>장흥동 500-2</t>
  </si>
  <si>
    <t>장흥동 140-11</t>
  </si>
  <si>
    <t>호동 605</t>
  </si>
  <si>
    <t>장흥동 316-4</t>
  </si>
  <si>
    <t>㈜BOC가스코리아</t>
  </si>
  <si>
    <t>괴동동 407-3</t>
  </si>
  <si>
    <t>괴동동 1001</t>
  </si>
  <si>
    <t>한국협화화학공업㈜</t>
  </si>
  <si>
    <t>괴동동 970-9</t>
  </si>
  <si>
    <t>한일철강㈜</t>
  </si>
  <si>
    <t>장흥동 90-1</t>
  </si>
  <si>
    <t>장흥동 9</t>
  </si>
  <si>
    <t>장흥동 14-1</t>
  </si>
  <si>
    <t>세아제강㈜</t>
  </si>
  <si>
    <t>장흥동 13-2</t>
  </si>
  <si>
    <t>장흥동 834</t>
  </si>
  <si>
    <t>장흥동 34</t>
  </si>
  <si>
    <t>장흥동 51-4</t>
  </si>
  <si>
    <t>동촌동 1011-3</t>
  </si>
  <si>
    <t>동촌동 1011-5</t>
  </si>
  <si>
    <t>동촌동 1011-1</t>
  </si>
  <si>
    <t>㈜경북광유</t>
  </si>
  <si>
    <t>장흥동 140-10</t>
  </si>
  <si>
    <t>진출입로</t>
  </si>
  <si>
    <t>※ 과세표준액 : 면적 × 공시지가 × 적용비율(%)</t>
  </si>
  <si>
    <t>※ 점   용  료 : 과세표준액 × 산정요율(%)</t>
  </si>
  <si>
    <t>목 적</t>
  </si>
  <si>
    <t>장흥동 526-6</t>
  </si>
  <si>
    <t>호동 제2연관단지1B</t>
  </si>
  <si>
    <t>장흥동 140-6</t>
  </si>
  <si>
    <t xml:space="preserve">   - 토지와 건축물에 대한 적용비율은 2006년에는 100분의 55부터 적용부터, 2007년도부터는 매년 100분의 5씩 인상하여 2015년부터는 100분의 100으로 한다.</t>
  </si>
  <si>
    <t>연도</t>
  </si>
  <si>
    <t>과세표준액 적용비율</t>
  </si>
  <si>
    <t>비고</t>
  </si>
  <si>
    <t>2008년도</t>
  </si>
  <si>
    <t>2009년도</t>
  </si>
  <si>
    <t xml:space="preserve"> 1. 도로, 철도, 궤도 및 이와 유사한 시설을 위한 점용: 점용면적에 대한 인근 유사지의 과세시가 표준액의 100분의 6 </t>
  </si>
  <si>
    <t xml:space="preserve"> 2. 영리목적으로 하는 시설물의 설치를 위한 점용: 점용면적에 대한 인근 유사지의 과세시가 표준액의 100분의 10 </t>
  </si>
  <si>
    <t xml:space="preserve"> 3. 택지 또는 상가로 하는 점용: 점용면적에 대한 인근 유사지의 과세시가 표준액의 100분의 10 </t>
  </si>
  <si>
    <t xml:space="preserve"> 4. 기타사유로 인한 공공하수도의 점용: 점용면적에 대한 인근 유사지의 과세시가 표준액의 100분의 8</t>
  </si>
  <si>
    <t>★ 하수도 점용료 부과에 따른 안내</t>
  </si>
  <si>
    <t xml:space="preserve">○ 과세표준액 적용비율 </t>
  </si>
  <si>
    <t xml:space="preserve">  ＊지방세법 부칙 제5조  (과세표준에 관한 적용 특례)</t>
  </si>
  <si>
    <t>○ 하수도점용료 산정요율기준  (하수도사용 조례 제14조제1항관련)</t>
  </si>
  <si>
    <t>2007년도</t>
  </si>
  <si>
    <t>현대제철㈜</t>
  </si>
  <si>
    <t>현대제철㈜</t>
  </si>
  <si>
    <t>야적장</t>
  </si>
  <si>
    <t>대잠동 108-6</t>
  </si>
  <si>
    <t>덕일종합개발㈜</t>
  </si>
  <si>
    <t>동촌동 1011-8</t>
  </si>
  <si>
    <t>수한에스엔티</t>
  </si>
  <si>
    <t>2010년도</t>
  </si>
  <si>
    <t>2011년도</t>
  </si>
  <si>
    <t xml:space="preserve"> </t>
  </si>
  <si>
    <t>2012년도</t>
  </si>
  <si>
    <t>장흥동526-3</t>
  </si>
  <si>
    <t>시설및공작물</t>
  </si>
  <si>
    <t>장흥동140-11</t>
  </si>
  <si>
    <t>영리</t>
  </si>
  <si>
    <t>호동산29</t>
  </si>
  <si>
    <t>영남에너지서비스㈜</t>
  </si>
  <si>
    <t xml:space="preserve"> </t>
  </si>
  <si>
    <t>15개업체</t>
  </si>
  <si>
    <t>㈜TCC동양</t>
  </si>
  <si>
    <t>시그노드코리아㈜</t>
  </si>
  <si>
    <t>시그노드코리아㈜</t>
  </si>
  <si>
    <t>대잠동77-5외2필지</t>
  </si>
  <si>
    <t>견인보관소</t>
  </si>
  <si>
    <t>대잠동40-6외2필</t>
  </si>
  <si>
    <t>영리</t>
  </si>
  <si>
    <t>동빈1가71-98</t>
  </si>
  <si>
    <t>장두욱</t>
  </si>
  <si>
    <t>2013년 공공하수도 점용료 부과내역서</t>
  </si>
  <si>
    <t>한국씨엔티㈜</t>
  </si>
  <si>
    <t>대잠동 108-6번지</t>
  </si>
  <si>
    <t>2014년도</t>
  </si>
  <si>
    <t>2013년도</t>
  </si>
  <si>
    <t xml:space="preserve"> </t>
  </si>
  <si>
    <t>계</t>
  </si>
  <si>
    <t>29건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</si>
</sst>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u val="single"/>
      <sz val="24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sz val="7"/>
      <name val="돋움"/>
      <family val="3"/>
    </font>
    <font>
      <b/>
      <sz val="18"/>
      <name val="돋움"/>
      <family val="3"/>
    </font>
    <font>
      <sz val="10"/>
      <name val="Arial Unicode MS"/>
      <family val="3"/>
    </font>
    <font>
      <sz val="10"/>
      <name val="돋움"/>
      <family val="3"/>
    </font>
    <font>
      <sz val="8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0" xfId="48" applyNumberFormat="1" applyFont="1" applyBorder="1" applyAlignment="1">
      <alignment vertical="center"/>
    </xf>
    <xf numFmtId="177" fontId="1" fillId="0" borderId="10" xfId="48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1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41" fontId="5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32" borderId="18" xfId="0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41" fontId="1" fillId="0" borderId="20" xfId="48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1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177" fontId="1" fillId="0" borderId="20" xfId="48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4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9" fontId="0" fillId="33" borderId="18" xfId="0" applyNumberFormat="1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9" fontId="0" fillId="32" borderId="18" xfId="0" applyNumberFormat="1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41" fontId="46" fillId="0" borderId="20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41" fontId="46" fillId="0" borderId="27" xfId="48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41" fontId="46" fillId="0" borderId="18" xfId="48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41" fontId="46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SheetLayoutView="50" zoomScalePageLayoutView="0" workbookViewId="0" topLeftCell="A1">
      <selection activeCell="H5" sqref="H5"/>
    </sheetView>
  </sheetViews>
  <sheetFormatPr defaultColWidth="8.88671875" defaultRowHeight="13.5"/>
  <cols>
    <col min="1" max="1" width="3.99609375" style="0" bestFit="1" customWidth="1"/>
    <col min="2" max="2" width="13.3359375" style="0" customWidth="1"/>
    <col min="3" max="3" width="8.21484375" style="0" customWidth="1"/>
    <col min="4" max="4" width="5.21484375" style="0" customWidth="1"/>
    <col min="5" max="5" width="9.77734375" style="0" bestFit="1" customWidth="1"/>
    <col min="6" max="6" width="6.77734375" style="0" customWidth="1"/>
    <col min="7" max="7" width="5.77734375" style="0" customWidth="1"/>
    <col min="8" max="8" width="8.99609375" style="0" customWidth="1"/>
    <col min="9" max="9" width="4.4453125" style="0" bestFit="1" customWidth="1"/>
    <col min="10" max="10" width="3.4453125" style="0" bestFit="1" customWidth="1"/>
    <col min="11" max="11" width="10.4453125" style="0" customWidth="1"/>
    <col min="12" max="12" width="15.4453125" style="0" customWidth="1"/>
    <col min="13" max="13" width="12.21484375" style="0" customWidth="1"/>
    <col min="14" max="14" width="9.3359375" style="2" customWidth="1"/>
    <col min="15" max="15" width="0.10546875" style="0" customWidth="1"/>
    <col min="16" max="16" width="1.66796875" style="0" customWidth="1"/>
    <col min="17" max="17" width="8.88671875" style="41" customWidth="1"/>
  </cols>
  <sheetData>
    <row r="1" spans="1:14" ht="30.75" customHeight="1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customHeight="1">
      <c r="A3" s="78" t="s">
        <v>20</v>
      </c>
      <c r="B3" s="73" t="s">
        <v>21</v>
      </c>
      <c r="C3" s="73"/>
      <c r="D3" s="73"/>
      <c r="E3" s="73" t="s">
        <v>22</v>
      </c>
      <c r="F3" s="73"/>
      <c r="G3" s="73"/>
      <c r="H3" s="73" t="s">
        <v>2</v>
      </c>
      <c r="I3" s="73" t="s">
        <v>5</v>
      </c>
      <c r="J3" s="73"/>
      <c r="K3" s="73" t="s">
        <v>23</v>
      </c>
      <c r="L3" s="73" t="s">
        <v>24</v>
      </c>
      <c r="M3" s="73"/>
      <c r="N3" s="75" t="s">
        <v>13</v>
      </c>
    </row>
    <row r="4" spans="1:14" ht="22.5" customHeight="1">
      <c r="A4" s="79"/>
      <c r="B4" s="12" t="s">
        <v>25</v>
      </c>
      <c r="C4" s="12" t="s">
        <v>68</v>
      </c>
      <c r="D4" s="12" t="s">
        <v>9</v>
      </c>
      <c r="E4" s="12" t="s">
        <v>25</v>
      </c>
      <c r="F4" s="12" t="s">
        <v>0</v>
      </c>
      <c r="G4" s="18" t="s">
        <v>1</v>
      </c>
      <c r="H4" s="80"/>
      <c r="I4" s="12" t="s">
        <v>3</v>
      </c>
      <c r="J4" s="12" t="s">
        <v>4</v>
      </c>
      <c r="K4" s="80"/>
      <c r="L4" s="12" t="s">
        <v>26</v>
      </c>
      <c r="M4" s="12" t="s">
        <v>27</v>
      </c>
      <c r="N4" s="76"/>
    </row>
    <row r="5" spans="1:14" ht="15.75" customHeight="1">
      <c r="A5" s="25" t="s">
        <v>121</v>
      </c>
      <c r="B5" s="74" t="s">
        <v>122</v>
      </c>
      <c r="C5" s="74"/>
      <c r="D5" s="74"/>
      <c r="E5" s="27"/>
      <c r="F5" s="27"/>
      <c r="G5" s="28"/>
      <c r="H5" s="26"/>
      <c r="I5" s="27"/>
      <c r="J5" s="27"/>
      <c r="K5" s="29">
        <f>SUM(K6:K32)</f>
        <v>44983910</v>
      </c>
      <c r="L5" s="74" t="s">
        <v>105</v>
      </c>
      <c r="M5" s="74"/>
      <c r="N5" s="30"/>
    </row>
    <row r="6" spans="1:14" ht="15.75" customHeight="1">
      <c r="A6" s="19">
        <v>1</v>
      </c>
      <c r="B6" s="20" t="s">
        <v>7</v>
      </c>
      <c r="C6" s="20" t="s">
        <v>28</v>
      </c>
      <c r="D6" s="21">
        <v>769</v>
      </c>
      <c r="E6" s="20" t="s">
        <v>6</v>
      </c>
      <c r="F6" s="21">
        <v>119000</v>
      </c>
      <c r="G6" s="22">
        <v>90</v>
      </c>
      <c r="H6" s="21">
        <f>(D6*F6*G6)/100</f>
        <v>82359900</v>
      </c>
      <c r="I6" s="22" t="s">
        <v>29</v>
      </c>
      <c r="J6" s="22">
        <v>10</v>
      </c>
      <c r="K6" s="23">
        <f>(TRUNC((H6*J6/100)/10))*10</f>
        <v>8235990</v>
      </c>
      <c r="L6" s="24" t="s">
        <v>10</v>
      </c>
      <c r="M6" s="72" t="s">
        <v>87</v>
      </c>
      <c r="N6" s="43"/>
    </row>
    <row r="7" spans="1:14" ht="15.75" customHeight="1">
      <c r="A7" s="19">
        <v>2</v>
      </c>
      <c r="B7" s="5" t="s">
        <v>7</v>
      </c>
      <c r="C7" s="5" t="s">
        <v>30</v>
      </c>
      <c r="D7" s="6">
        <v>625</v>
      </c>
      <c r="E7" s="5" t="s">
        <v>6</v>
      </c>
      <c r="F7" s="21">
        <v>119000</v>
      </c>
      <c r="G7" s="22">
        <v>90</v>
      </c>
      <c r="H7" s="6">
        <f aca="true" t="shared" si="0" ref="H7:H28">(D7*F7*G7)/100</f>
        <v>66937500</v>
      </c>
      <c r="I7" s="3" t="s">
        <v>38</v>
      </c>
      <c r="J7" s="3">
        <v>8</v>
      </c>
      <c r="K7" s="7">
        <f aca="true" t="shared" si="1" ref="K7:K28">(TRUNC((H7*J7/100)/10))*10</f>
        <v>5355000</v>
      </c>
      <c r="L7" s="8" t="s">
        <v>10</v>
      </c>
      <c r="M7" s="72" t="s">
        <v>87</v>
      </c>
      <c r="N7" s="4"/>
    </row>
    <row r="8" spans="1:14" ht="15.75" customHeight="1">
      <c r="A8" s="19">
        <v>3</v>
      </c>
      <c r="B8" s="5" t="s">
        <v>7</v>
      </c>
      <c r="C8" s="5" t="s">
        <v>65</v>
      </c>
      <c r="D8" s="6">
        <v>572</v>
      </c>
      <c r="E8" s="5" t="s">
        <v>6</v>
      </c>
      <c r="F8" s="21">
        <v>119000</v>
      </c>
      <c r="G8" s="22">
        <v>90</v>
      </c>
      <c r="H8" s="6">
        <f>(D8*F8*G8)/100</f>
        <v>61261200</v>
      </c>
      <c r="I8" s="3" t="s">
        <v>31</v>
      </c>
      <c r="J8" s="3">
        <v>6</v>
      </c>
      <c r="K8" s="7">
        <f>(TRUNC((H8*J8/100)/10))*10</f>
        <v>3675670</v>
      </c>
      <c r="L8" s="8" t="s">
        <v>10</v>
      </c>
      <c r="M8" s="72" t="s">
        <v>87</v>
      </c>
      <c r="N8" s="4"/>
    </row>
    <row r="9" spans="1:14" ht="15.75" customHeight="1">
      <c r="A9" s="19">
        <v>4</v>
      </c>
      <c r="B9" s="5" t="s">
        <v>16</v>
      </c>
      <c r="C9" s="5" t="s">
        <v>8</v>
      </c>
      <c r="D9" s="6">
        <v>123.9</v>
      </c>
      <c r="E9" s="5" t="s">
        <v>17</v>
      </c>
      <c r="F9" s="6">
        <v>50200</v>
      </c>
      <c r="G9" s="22">
        <v>90</v>
      </c>
      <c r="H9" s="6">
        <f>(D9*F9*G9)/100</f>
        <v>5597802</v>
      </c>
      <c r="I9" s="3" t="s">
        <v>31</v>
      </c>
      <c r="J9" s="3">
        <v>6</v>
      </c>
      <c r="K9" s="7">
        <f>(TRUNC((H9*J9/100)/10))*10</f>
        <v>335860</v>
      </c>
      <c r="L9" s="8" t="s">
        <v>10</v>
      </c>
      <c r="M9" s="72" t="s">
        <v>87</v>
      </c>
      <c r="N9" s="4"/>
    </row>
    <row r="10" spans="1:14" ht="15.75" customHeight="1">
      <c r="A10" s="19">
        <v>5</v>
      </c>
      <c r="B10" s="5" t="s">
        <v>32</v>
      </c>
      <c r="C10" s="5" t="s">
        <v>33</v>
      </c>
      <c r="D10" s="9">
        <v>70.2</v>
      </c>
      <c r="E10" s="5" t="s">
        <v>34</v>
      </c>
      <c r="F10" s="6">
        <v>138000</v>
      </c>
      <c r="G10" s="22">
        <v>90</v>
      </c>
      <c r="H10" s="6">
        <f t="shared" si="0"/>
        <v>8718840</v>
      </c>
      <c r="I10" s="3" t="s">
        <v>35</v>
      </c>
      <c r="J10" s="3">
        <v>6</v>
      </c>
      <c r="K10" s="7">
        <f t="shared" si="1"/>
        <v>523130</v>
      </c>
      <c r="L10" s="8" t="s">
        <v>10</v>
      </c>
      <c r="M10" s="72" t="s">
        <v>87</v>
      </c>
      <c r="N10" s="4"/>
    </row>
    <row r="11" spans="1:14" ht="15.75" customHeight="1">
      <c r="A11" s="19">
        <v>6</v>
      </c>
      <c r="B11" s="5" t="s">
        <v>36</v>
      </c>
      <c r="C11" s="5" t="s">
        <v>30</v>
      </c>
      <c r="D11" s="6">
        <v>612</v>
      </c>
      <c r="E11" s="5" t="s">
        <v>37</v>
      </c>
      <c r="F11" s="6">
        <v>123000</v>
      </c>
      <c r="G11" s="22">
        <v>90</v>
      </c>
      <c r="H11" s="6">
        <f t="shared" si="0"/>
        <v>67748400</v>
      </c>
      <c r="I11" s="3" t="s">
        <v>38</v>
      </c>
      <c r="J11" s="3">
        <v>8</v>
      </c>
      <c r="K11" s="7">
        <f t="shared" si="1"/>
        <v>5419870</v>
      </c>
      <c r="L11" s="8" t="s">
        <v>37</v>
      </c>
      <c r="M11" s="67" t="s">
        <v>107</v>
      </c>
      <c r="N11" s="42"/>
    </row>
    <row r="12" spans="1:14" ht="15.75" customHeight="1">
      <c r="A12" s="19">
        <v>7</v>
      </c>
      <c r="B12" s="5" t="s">
        <v>36</v>
      </c>
      <c r="C12" s="5" t="s">
        <v>8</v>
      </c>
      <c r="D12" s="10">
        <v>75.19</v>
      </c>
      <c r="E12" s="5" t="s">
        <v>37</v>
      </c>
      <c r="F12" s="6">
        <v>123000</v>
      </c>
      <c r="G12" s="22">
        <v>90</v>
      </c>
      <c r="H12" s="6">
        <f t="shared" si="0"/>
        <v>8323533</v>
      </c>
      <c r="I12" s="3" t="s">
        <v>31</v>
      </c>
      <c r="J12" s="3">
        <v>6</v>
      </c>
      <c r="K12" s="7">
        <f t="shared" si="1"/>
        <v>499410</v>
      </c>
      <c r="L12" s="8" t="s">
        <v>37</v>
      </c>
      <c r="M12" s="67" t="s">
        <v>108</v>
      </c>
      <c r="N12" s="4"/>
    </row>
    <row r="13" spans="1:14" ht="15.75" customHeight="1">
      <c r="A13" s="19">
        <v>8</v>
      </c>
      <c r="B13" s="5" t="s">
        <v>39</v>
      </c>
      <c r="C13" s="5" t="s">
        <v>8</v>
      </c>
      <c r="D13" s="10">
        <v>75.92</v>
      </c>
      <c r="E13" s="5" t="s">
        <v>40</v>
      </c>
      <c r="F13" s="6">
        <v>144000</v>
      </c>
      <c r="G13" s="22">
        <v>90</v>
      </c>
      <c r="H13" s="6">
        <f t="shared" si="0"/>
        <v>9839232</v>
      </c>
      <c r="I13" s="3" t="s">
        <v>31</v>
      </c>
      <c r="J13" s="3">
        <v>6</v>
      </c>
      <c r="K13" s="7">
        <f t="shared" si="1"/>
        <v>590350</v>
      </c>
      <c r="L13" s="8" t="s">
        <v>40</v>
      </c>
      <c r="M13" s="67" t="s">
        <v>41</v>
      </c>
      <c r="N13" s="4"/>
    </row>
    <row r="14" spans="1:14" ht="15.75" customHeight="1">
      <c r="A14" s="19">
        <v>9</v>
      </c>
      <c r="B14" s="5" t="s">
        <v>42</v>
      </c>
      <c r="C14" s="5" t="s">
        <v>8</v>
      </c>
      <c r="D14" s="6">
        <v>74</v>
      </c>
      <c r="E14" s="5" t="s">
        <v>43</v>
      </c>
      <c r="F14" s="6">
        <v>142000</v>
      </c>
      <c r="G14" s="22">
        <v>90</v>
      </c>
      <c r="H14" s="6">
        <f>(D14*F14*G14)/100</f>
        <v>9457200</v>
      </c>
      <c r="I14" s="3" t="s">
        <v>31</v>
      </c>
      <c r="J14" s="3">
        <v>6</v>
      </c>
      <c r="K14" s="7">
        <f>(TRUNC((H14*J14/100)/10))*10</f>
        <v>567430</v>
      </c>
      <c r="L14" s="8" t="s">
        <v>40</v>
      </c>
      <c r="M14" s="67" t="s">
        <v>41</v>
      </c>
      <c r="N14" s="4"/>
    </row>
    <row r="15" spans="1:18" ht="16.5" customHeight="1">
      <c r="A15" s="19">
        <v>10</v>
      </c>
      <c r="B15" s="11" t="s">
        <v>70</v>
      </c>
      <c r="C15" s="5" t="s">
        <v>8</v>
      </c>
      <c r="D15" s="6">
        <v>169</v>
      </c>
      <c r="E15" s="5" t="s">
        <v>44</v>
      </c>
      <c r="F15" s="6">
        <v>124000</v>
      </c>
      <c r="G15" s="22">
        <v>90</v>
      </c>
      <c r="H15" s="6">
        <f t="shared" si="0"/>
        <v>18860400</v>
      </c>
      <c r="I15" s="3" t="s">
        <v>31</v>
      </c>
      <c r="J15" s="3">
        <v>6</v>
      </c>
      <c r="K15" s="7">
        <f t="shared" si="1"/>
        <v>1131620</v>
      </c>
      <c r="L15" s="8" t="s">
        <v>44</v>
      </c>
      <c r="M15" s="67" t="s">
        <v>18</v>
      </c>
      <c r="N15" s="4"/>
      <c r="R15" s="66"/>
    </row>
    <row r="16" spans="1:14" ht="15.75" customHeight="1">
      <c r="A16" s="19">
        <v>11</v>
      </c>
      <c r="B16" s="5" t="s">
        <v>45</v>
      </c>
      <c r="C16" s="5" t="s">
        <v>8</v>
      </c>
      <c r="D16" s="9">
        <v>93.6</v>
      </c>
      <c r="E16" s="5" t="s">
        <v>43</v>
      </c>
      <c r="F16" s="6">
        <v>142000</v>
      </c>
      <c r="G16" s="22">
        <v>90</v>
      </c>
      <c r="H16" s="6">
        <f t="shared" si="0"/>
        <v>11962080</v>
      </c>
      <c r="I16" s="3" t="s">
        <v>31</v>
      </c>
      <c r="J16" s="3">
        <v>6</v>
      </c>
      <c r="K16" s="7">
        <f t="shared" si="1"/>
        <v>717720</v>
      </c>
      <c r="L16" s="8" t="s">
        <v>43</v>
      </c>
      <c r="M16" s="67" t="s">
        <v>46</v>
      </c>
      <c r="N16" s="4"/>
    </row>
    <row r="17" spans="1:14" ht="15.75" customHeight="1">
      <c r="A17" s="19">
        <v>12</v>
      </c>
      <c r="B17" s="5" t="s">
        <v>47</v>
      </c>
      <c r="C17" s="5" t="s">
        <v>8</v>
      </c>
      <c r="D17" s="10">
        <v>80.96</v>
      </c>
      <c r="E17" s="5" t="s">
        <v>48</v>
      </c>
      <c r="F17" s="6">
        <v>132000</v>
      </c>
      <c r="G17" s="22">
        <v>90</v>
      </c>
      <c r="H17" s="6">
        <f t="shared" si="0"/>
        <v>9618048</v>
      </c>
      <c r="I17" s="3" t="s">
        <v>31</v>
      </c>
      <c r="J17" s="3">
        <v>6</v>
      </c>
      <c r="K17" s="7">
        <f t="shared" si="1"/>
        <v>577080</v>
      </c>
      <c r="L17" s="8" t="s">
        <v>48</v>
      </c>
      <c r="M17" s="67" t="s">
        <v>49</v>
      </c>
      <c r="N17" s="4"/>
    </row>
    <row r="18" spans="1:14" ht="15.75" customHeight="1">
      <c r="A18" s="19">
        <v>13</v>
      </c>
      <c r="B18" s="5" t="s">
        <v>36</v>
      </c>
      <c r="C18" s="5" t="s">
        <v>8</v>
      </c>
      <c r="D18" s="9">
        <v>90.3</v>
      </c>
      <c r="E18" s="5" t="s">
        <v>48</v>
      </c>
      <c r="F18" s="6">
        <v>132000</v>
      </c>
      <c r="G18" s="22">
        <v>90</v>
      </c>
      <c r="H18" s="6">
        <f t="shared" si="0"/>
        <v>10727640</v>
      </c>
      <c r="I18" s="3" t="s">
        <v>31</v>
      </c>
      <c r="J18" s="3">
        <v>6</v>
      </c>
      <c r="K18" s="7">
        <f t="shared" si="1"/>
        <v>643650</v>
      </c>
      <c r="L18" s="8" t="s">
        <v>48</v>
      </c>
      <c r="M18" s="67" t="s">
        <v>49</v>
      </c>
      <c r="N18" s="4"/>
    </row>
    <row r="19" spans="1:14" ht="15.75" customHeight="1">
      <c r="A19" s="19">
        <v>14</v>
      </c>
      <c r="B19" s="5" t="s">
        <v>36</v>
      </c>
      <c r="C19" s="8" t="s">
        <v>8</v>
      </c>
      <c r="D19" s="10">
        <v>71.34</v>
      </c>
      <c r="E19" s="5" t="s">
        <v>50</v>
      </c>
      <c r="F19" s="6">
        <v>123000</v>
      </c>
      <c r="G19" s="22">
        <v>90</v>
      </c>
      <c r="H19" s="6">
        <f t="shared" si="0"/>
        <v>7897338</v>
      </c>
      <c r="I19" s="3" t="s">
        <v>31</v>
      </c>
      <c r="J19" s="3">
        <v>6</v>
      </c>
      <c r="K19" s="7">
        <f t="shared" si="1"/>
        <v>473840</v>
      </c>
      <c r="L19" s="8" t="s">
        <v>50</v>
      </c>
      <c r="M19" s="67" t="s">
        <v>51</v>
      </c>
      <c r="N19" s="42"/>
    </row>
    <row r="20" spans="1:14" ht="15.75" customHeight="1">
      <c r="A20" s="19">
        <v>15</v>
      </c>
      <c r="B20" s="5" t="s">
        <v>69</v>
      </c>
      <c r="C20" s="5" t="s">
        <v>8</v>
      </c>
      <c r="D20" s="6">
        <v>189</v>
      </c>
      <c r="E20" s="5" t="s">
        <v>52</v>
      </c>
      <c r="F20" s="6">
        <v>155000</v>
      </c>
      <c r="G20" s="22">
        <v>90</v>
      </c>
      <c r="H20" s="6">
        <f t="shared" si="0"/>
        <v>26365500</v>
      </c>
      <c r="I20" s="3" t="s">
        <v>31</v>
      </c>
      <c r="J20" s="3">
        <v>6</v>
      </c>
      <c r="K20" s="7">
        <f t="shared" si="1"/>
        <v>1581930</v>
      </c>
      <c r="L20" s="8" t="s">
        <v>52</v>
      </c>
      <c r="M20" s="67" t="s">
        <v>116</v>
      </c>
      <c r="N20" s="16"/>
    </row>
    <row r="21" spans="1:14" ht="15.75" customHeight="1">
      <c r="A21" s="19">
        <v>16</v>
      </c>
      <c r="B21" s="5" t="s">
        <v>12</v>
      </c>
      <c r="C21" s="8" t="s">
        <v>8</v>
      </c>
      <c r="D21" s="9">
        <v>93.8</v>
      </c>
      <c r="E21" s="5" t="s">
        <v>53</v>
      </c>
      <c r="F21" s="6">
        <v>144000</v>
      </c>
      <c r="G21" s="22">
        <v>90</v>
      </c>
      <c r="H21" s="6">
        <f t="shared" si="0"/>
        <v>12156480</v>
      </c>
      <c r="I21" s="3" t="s">
        <v>31</v>
      </c>
      <c r="J21" s="3">
        <v>6</v>
      </c>
      <c r="K21" s="7">
        <f t="shared" si="1"/>
        <v>729380</v>
      </c>
      <c r="L21" s="8" t="s">
        <v>54</v>
      </c>
      <c r="M21" s="8" t="s">
        <v>55</v>
      </c>
      <c r="N21" s="4"/>
    </row>
    <row r="22" spans="1:14" ht="15.75" customHeight="1">
      <c r="A22" s="19">
        <v>17</v>
      </c>
      <c r="B22" s="5" t="s">
        <v>56</v>
      </c>
      <c r="C22" s="5" t="s">
        <v>8</v>
      </c>
      <c r="D22" s="9">
        <v>122.8</v>
      </c>
      <c r="E22" s="5" t="s">
        <v>53</v>
      </c>
      <c r="F22" s="6">
        <v>144000</v>
      </c>
      <c r="G22" s="22">
        <v>90</v>
      </c>
      <c r="H22" s="6">
        <f t="shared" si="0"/>
        <v>15914880</v>
      </c>
      <c r="I22" s="3" t="s">
        <v>31</v>
      </c>
      <c r="J22" s="3">
        <v>6</v>
      </c>
      <c r="K22" s="7">
        <f t="shared" si="1"/>
        <v>954890</v>
      </c>
      <c r="L22" s="8" t="s">
        <v>54</v>
      </c>
      <c r="M22" s="8" t="s">
        <v>55</v>
      </c>
      <c r="N22" s="4"/>
    </row>
    <row r="23" spans="1:14" ht="15.75" customHeight="1">
      <c r="A23" s="19">
        <v>18</v>
      </c>
      <c r="B23" s="5" t="s">
        <v>57</v>
      </c>
      <c r="C23" s="5" t="s">
        <v>8</v>
      </c>
      <c r="D23" s="10">
        <v>37.24</v>
      </c>
      <c r="E23" s="5" t="s">
        <v>58</v>
      </c>
      <c r="F23" s="6">
        <v>144000</v>
      </c>
      <c r="G23" s="22">
        <v>90</v>
      </c>
      <c r="H23" s="6">
        <f t="shared" si="0"/>
        <v>4826304</v>
      </c>
      <c r="I23" s="3" t="s">
        <v>31</v>
      </c>
      <c r="J23" s="3">
        <v>6</v>
      </c>
      <c r="K23" s="7">
        <f t="shared" si="1"/>
        <v>289570</v>
      </c>
      <c r="L23" s="8" t="s">
        <v>58</v>
      </c>
      <c r="M23" s="67" t="s">
        <v>106</v>
      </c>
      <c r="N23" s="4"/>
    </row>
    <row r="24" spans="1:14" ht="15.75" customHeight="1">
      <c r="A24" s="19">
        <v>19</v>
      </c>
      <c r="B24" s="5" t="s">
        <v>57</v>
      </c>
      <c r="C24" s="5" t="s">
        <v>8</v>
      </c>
      <c r="D24" s="9">
        <v>40.5</v>
      </c>
      <c r="E24" s="5" t="s">
        <v>58</v>
      </c>
      <c r="F24" s="6">
        <v>144000</v>
      </c>
      <c r="G24" s="22">
        <v>90</v>
      </c>
      <c r="H24" s="6">
        <f t="shared" si="0"/>
        <v>5248800</v>
      </c>
      <c r="I24" s="3" t="s">
        <v>31</v>
      </c>
      <c r="J24" s="3">
        <v>6</v>
      </c>
      <c r="K24" s="7">
        <f t="shared" si="1"/>
        <v>314920</v>
      </c>
      <c r="L24" s="8" t="s">
        <v>58</v>
      </c>
      <c r="M24" s="67" t="s">
        <v>106</v>
      </c>
      <c r="N24" s="4"/>
    </row>
    <row r="25" spans="1:14" ht="15.75" customHeight="1">
      <c r="A25" s="19">
        <v>20</v>
      </c>
      <c r="B25" s="5" t="s">
        <v>59</v>
      </c>
      <c r="C25" s="5" t="s">
        <v>8</v>
      </c>
      <c r="D25" s="9">
        <v>56.5</v>
      </c>
      <c r="E25" s="5" t="s">
        <v>58</v>
      </c>
      <c r="F25" s="6">
        <v>144000</v>
      </c>
      <c r="G25" s="22">
        <v>90</v>
      </c>
      <c r="H25" s="6">
        <f t="shared" si="0"/>
        <v>7322400</v>
      </c>
      <c r="I25" s="3" t="s">
        <v>31</v>
      </c>
      <c r="J25" s="3">
        <v>6</v>
      </c>
      <c r="K25" s="7">
        <f t="shared" si="1"/>
        <v>439340</v>
      </c>
      <c r="L25" s="8" t="s">
        <v>58</v>
      </c>
      <c r="M25" s="67" t="s">
        <v>106</v>
      </c>
      <c r="N25" s="4"/>
    </row>
    <row r="26" spans="1:14" ht="15.75" customHeight="1">
      <c r="A26" s="19">
        <v>21</v>
      </c>
      <c r="B26" s="5" t="s">
        <v>60</v>
      </c>
      <c r="C26" s="5" t="s">
        <v>8</v>
      </c>
      <c r="D26" s="9">
        <v>72.9</v>
      </c>
      <c r="E26" s="5" t="s">
        <v>61</v>
      </c>
      <c r="F26" s="6">
        <v>218000</v>
      </c>
      <c r="G26" s="22">
        <v>90</v>
      </c>
      <c r="H26" s="6">
        <f t="shared" si="0"/>
        <v>14302980.000000002</v>
      </c>
      <c r="I26" s="3" t="s">
        <v>31</v>
      </c>
      <c r="J26" s="3">
        <v>6</v>
      </c>
      <c r="K26" s="7">
        <f t="shared" si="1"/>
        <v>858170</v>
      </c>
      <c r="L26" s="8" t="s">
        <v>61</v>
      </c>
      <c r="M26" s="67" t="s">
        <v>11</v>
      </c>
      <c r="N26" s="4"/>
    </row>
    <row r="27" spans="1:14" ht="15.75" customHeight="1">
      <c r="A27" s="19">
        <v>22</v>
      </c>
      <c r="B27" s="5" t="s">
        <v>60</v>
      </c>
      <c r="C27" s="5" t="s">
        <v>8</v>
      </c>
      <c r="D27" s="10">
        <v>27.69</v>
      </c>
      <c r="E27" s="5" t="s">
        <v>61</v>
      </c>
      <c r="F27" s="6">
        <v>218000</v>
      </c>
      <c r="G27" s="22">
        <v>90</v>
      </c>
      <c r="H27" s="6">
        <f t="shared" si="0"/>
        <v>5432778</v>
      </c>
      <c r="I27" s="3" t="s">
        <v>31</v>
      </c>
      <c r="J27" s="3">
        <v>6</v>
      </c>
      <c r="K27" s="7">
        <f t="shared" si="1"/>
        <v>325960</v>
      </c>
      <c r="L27" s="8" t="s">
        <v>61</v>
      </c>
      <c r="M27" s="67" t="s">
        <v>11</v>
      </c>
      <c r="N27" s="4"/>
    </row>
    <row r="28" spans="1:14" ht="15.75" customHeight="1">
      <c r="A28" s="19">
        <v>23</v>
      </c>
      <c r="B28" s="5" t="s">
        <v>60</v>
      </c>
      <c r="C28" s="5" t="s">
        <v>8</v>
      </c>
      <c r="D28" s="6">
        <v>446</v>
      </c>
      <c r="E28" s="5" t="s">
        <v>61</v>
      </c>
      <c r="F28" s="6">
        <v>218000</v>
      </c>
      <c r="G28" s="22">
        <v>90</v>
      </c>
      <c r="H28" s="6">
        <f t="shared" si="0"/>
        <v>87505200</v>
      </c>
      <c r="I28" s="3" t="s">
        <v>31</v>
      </c>
      <c r="J28" s="3">
        <v>6</v>
      </c>
      <c r="K28" s="7">
        <f t="shared" si="1"/>
        <v>5250310</v>
      </c>
      <c r="L28" s="8" t="s">
        <v>62</v>
      </c>
      <c r="M28" s="67" t="s">
        <v>63</v>
      </c>
      <c r="N28" s="44"/>
    </row>
    <row r="29" spans="1:17" ht="15.75" customHeight="1">
      <c r="A29" s="19">
        <v>24</v>
      </c>
      <c r="B29" s="5" t="s">
        <v>14</v>
      </c>
      <c r="C29" s="5" t="s">
        <v>15</v>
      </c>
      <c r="D29" s="6">
        <v>71</v>
      </c>
      <c r="E29" s="5" t="s">
        <v>14</v>
      </c>
      <c r="F29" s="6">
        <v>46800</v>
      </c>
      <c r="G29" s="22">
        <v>90</v>
      </c>
      <c r="H29" s="6">
        <f aca="true" t="shared" si="2" ref="H29:H34">(D29*F29*G29)/100</f>
        <v>2990520</v>
      </c>
      <c r="I29" s="3" t="s">
        <v>29</v>
      </c>
      <c r="J29" s="3">
        <v>10</v>
      </c>
      <c r="K29" s="7">
        <f aca="true" t="shared" si="3" ref="K29:K34">(TRUNC((H29*J29/100)/10))*10</f>
        <v>299050</v>
      </c>
      <c r="L29" s="8" t="s">
        <v>64</v>
      </c>
      <c r="M29" s="67" t="s">
        <v>19</v>
      </c>
      <c r="N29" s="40"/>
      <c r="Q29" s="41" t="s">
        <v>120</v>
      </c>
    </row>
    <row r="30" spans="1:14" ht="15.75" customHeight="1">
      <c r="A30" s="19">
        <v>25</v>
      </c>
      <c r="B30" s="5" t="s">
        <v>14</v>
      </c>
      <c r="C30" s="5" t="s">
        <v>15</v>
      </c>
      <c r="D30" s="6">
        <v>62.4</v>
      </c>
      <c r="E30" s="5" t="s">
        <v>14</v>
      </c>
      <c r="F30" s="6">
        <v>46800</v>
      </c>
      <c r="G30" s="22">
        <v>90</v>
      </c>
      <c r="H30" s="6">
        <f t="shared" si="2"/>
        <v>2628288</v>
      </c>
      <c r="I30" s="3" t="s">
        <v>29</v>
      </c>
      <c r="J30" s="3">
        <v>10</v>
      </c>
      <c r="K30" s="7">
        <f t="shared" si="3"/>
        <v>262820</v>
      </c>
      <c r="L30" s="8" t="s">
        <v>71</v>
      </c>
      <c r="M30" s="67" t="s">
        <v>93</v>
      </c>
      <c r="N30" s="17"/>
    </row>
    <row r="31" spans="1:14" ht="15.75" customHeight="1">
      <c r="A31" s="19">
        <v>26</v>
      </c>
      <c r="B31" s="46" t="s">
        <v>60</v>
      </c>
      <c r="C31" s="46" t="s">
        <v>15</v>
      </c>
      <c r="D31" s="56">
        <v>47.74</v>
      </c>
      <c r="E31" s="46" t="s">
        <v>92</v>
      </c>
      <c r="F31" s="47">
        <v>235000</v>
      </c>
      <c r="G31" s="22">
        <v>90</v>
      </c>
      <c r="H31" s="47">
        <f t="shared" si="2"/>
        <v>10097010</v>
      </c>
      <c r="I31" s="48" t="s">
        <v>31</v>
      </c>
      <c r="J31" s="48">
        <v>6</v>
      </c>
      <c r="K31" s="49">
        <f t="shared" si="3"/>
        <v>605820</v>
      </c>
      <c r="L31" s="50" t="s">
        <v>10</v>
      </c>
      <c r="M31" s="68" t="s">
        <v>88</v>
      </c>
      <c r="N31" s="51"/>
    </row>
    <row r="32" spans="1:14" ht="15.75" customHeight="1">
      <c r="A32" s="19">
        <v>27</v>
      </c>
      <c r="B32" s="46" t="s">
        <v>90</v>
      </c>
      <c r="C32" s="46" t="s">
        <v>89</v>
      </c>
      <c r="D32" s="47">
        <v>193</v>
      </c>
      <c r="E32" s="46" t="s">
        <v>90</v>
      </c>
      <c r="F32" s="47">
        <v>249000</v>
      </c>
      <c r="G32" s="22">
        <v>90</v>
      </c>
      <c r="H32" s="47">
        <f t="shared" si="2"/>
        <v>43251300</v>
      </c>
      <c r="I32" s="48" t="s">
        <v>29</v>
      </c>
      <c r="J32" s="48">
        <v>10</v>
      </c>
      <c r="K32" s="49">
        <f t="shared" si="3"/>
        <v>4325130</v>
      </c>
      <c r="L32" s="50" t="s">
        <v>117</v>
      </c>
      <c r="M32" s="68" t="s">
        <v>91</v>
      </c>
      <c r="N32" s="51"/>
    </row>
    <row r="33" spans="1:14" ht="15.75" customHeight="1">
      <c r="A33" s="19">
        <v>28</v>
      </c>
      <c r="B33" s="88" t="s">
        <v>98</v>
      </c>
      <c r="C33" s="88" t="s">
        <v>99</v>
      </c>
      <c r="D33" s="89">
        <v>7</v>
      </c>
      <c r="E33" s="90" t="s">
        <v>100</v>
      </c>
      <c r="F33" s="89">
        <v>137000</v>
      </c>
      <c r="G33" s="91">
        <v>90</v>
      </c>
      <c r="H33" s="89">
        <f t="shared" si="2"/>
        <v>863100</v>
      </c>
      <c r="I33" s="92" t="s">
        <v>101</v>
      </c>
      <c r="J33" s="92">
        <v>10</v>
      </c>
      <c r="K33" s="87">
        <f t="shared" si="3"/>
        <v>86310</v>
      </c>
      <c r="L33" s="93" t="s">
        <v>102</v>
      </c>
      <c r="M33" s="94" t="s">
        <v>103</v>
      </c>
      <c r="N33" s="95"/>
    </row>
    <row r="34" spans="1:14" ht="15" customHeight="1">
      <c r="A34" s="19">
        <v>29</v>
      </c>
      <c r="B34" s="96" t="s">
        <v>109</v>
      </c>
      <c r="C34" s="96" t="s">
        <v>110</v>
      </c>
      <c r="D34" s="97">
        <v>301</v>
      </c>
      <c r="E34" s="98" t="s">
        <v>111</v>
      </c>
      <c r="F34" s="97">
        <v>55730</v>
      </c>
      <c r="G34" s="98">
        <v>90</v>
      </c>
      <c r="H34" s="97">
        <f t="shared" si="2"/>
        <v>15097257</v>
      </c>
      <c r="I34" s="98" t="s">
        <v>112</v>
      </c>
      <c r="J34" s="98">
        <v>10</v>
      </c>
      <c r="K34" s="99">
        <f t="shared" si="3"/>
        <v>1509720</v>
      </c>
      <c r="L34" s="100" t="s">
        <v>113</v>
      </c>
      <c r="M34" s="101" t="s">
        <v>114</v>
      </c>
      <c r="N34" s="102"/>
    </row>
    <row r="35" spans="1:17" s="13" customFormat="1" ht="12.75" customHeight="1">
      <c r="A35" s="57"/>
      <c r="B35" s="58"/>
      <c r="C35" s="59"/>
      <c r="D35" s="60"/>
      <c r="E35" s="58"/>
      <c r="F35" s="60"/>
      <c r="G35" s="58"/>
      <c r="H35" s="60"/>
      <c r="I35" s="58"/>
      <c r="J35" s="58"/>
      <c r="K35" s="61" t="s">
        <v>104</v>
      </c>
      <c r="L35" s="62"/>
      <c r="M35" s="69"/>
      <c r="N35" s="63"/>
      <c r="Q35" s="41"/>
    </row>
    <row r="36" spans="2:17" s="13" customFormat="1" ht="12.75" customHeight="1">
      <c r="B36" s="14" t="s">
        <v>66</v>
      </c>
      <c r="K36" s="65" t="s">
        <v>96</v>
      </c>
      <c r="M36" s="70"/>
      <c r="N36" s="15"/>
      <c r="Q36" s="41"/>
    </row>
    <row r="37" spans="1:14" ht="13.5">
      <c r="A37" s="13"/>
      <c r="B37" s="14" t="s">
        <v>67</v>
      </c>
      <c r="C37" s="13"/>
      <c r="D37" s="13"/>
      <c r="E37" s="13"/>
      <c r="F37" s="13"/>
      <c r="G37" s="13"/>
      <c r="H37" s="13"/>
      <c r="I37" s="13"/>
      <c r="J37" s="13"/>
      <c r="K37" s="65" t="s">
        <v>96</v>
      </c>
      <c r="L37" s="13"/>
      <c r="M37" s="70"/>
      <c r="N37" s="15"/>
    </row>
    <row r="38" spans="1:14" ht="13.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70"/>
      <c r="N38" s="15"/>
    </row>
    <row r="39" ht="13.5">
      <c r="M39" s="71"/>
    </row>
    <row r="40" ht="13.5">
      <c r="M40" s="71"/>
    </row>
    <row r="41" ht="13.5">
      <c r="M41" s="71"/>
    </row>
    <row r="42" ht="13.5">
      <c r="M42" s="71"/>
    </row>
    <row r="43" ht="13.5">
      <c r="M43" s="71"/>
    </row>
    <row r="44" ht="13.5">
      <c r="M44" s="71"/>
    </row>
    <row r="45" ht="13.5">
      <c r="M45" s="71"/>
    </row>
    <row r="46" ht="13.5">
      <c r="M46" s="71"/>
    </row>
    <row r="47" ht="13.5">
      <c r="M47" s="71"/>
    </row>
    <row r="48" ht="13.5">
      <c r="M48" s="71"/>
    </row>
    <row r="49" ht="13.5">
      <c r="M49" s="71"/>
    </row>
    <row r="50" ht="13.5">
      <c r="M50" s="71"/>
    </row>
    <row r="51" ht="13.5">
      <c r="M51" s="71"/>
    </row>
    <row r="52" ht="13.5">
      <c r="M52" s="71"/>
    </row>
    <row r="53" ht="13.5">
      <c r="M53" s="71"/>
    </row>
    <row r="54" ht="13.5">
      <c r="M54" s="71"/>
    </row>
    <row r="55" ht="13.5">
      <c r="M55" s="71"/>
    </row>
    <row r="56" ht="13.5">
      <c r="M56" s="71"/>
    </row>
    <row r="57" ht="13.5">
      <c r="M57" s="71"/>
    </row>
    <row r="58" ht="13.5">
      <c r="M58" s="71"/>
    </row>
    <row r="59" ht="13.5">
      <c r="M59" s="71"/>
    </row>
    <row r="60" ht="13.5">
      <c r="M60" s="71"/>
    </row>
    <row r="61" ht="409.5">
      <c r="M61" s="71"/>
    </row>
    <row r="62" ht="13.5">
      <c r="M62" s="71"/>
    </row>
    <row r="63" ht="13.5">
      <c r="M63" s="71"/>
    </row>
    <row r="64" ht="13.5">
      <c r="M64" s="71"/>
    </row>
    <row r="65" ht="13.5">
      <c r="M65" s="71"/>
    </row>
    <row r="66" ht="13.5">
      <c r="M66" s="71"/>
    </row>
    <row r="67" ht="13.5">
      <c r="M67" s="71"/>
    </row>
    <row r="68" ht="13.5">
      <c r="M68" s="71"/>
    </row>
    <row r="69" ht="13.5">
      <c r="M69" s="71"/>
    </row>
    <row r="70" ht="13.5">
      <c r="M70" s="71"/>
    </row>
    <row r="71" ht="13.5">
      <c r="M71" s="71"/>
    </row>
    <row r="72" ht="13.5">
      <c r="M72" s="71"/>
    </row>
    <row r="73" ht="13.5">
      <c r="M73" s="71"/>
    </row>
    <row r="74" ht="13.5">
      <c r="M74" s="71"/>
    </row>
    <row r="75" ht="13.5">
      <c r="M75" s="71"/>
    </row>
    <row r="76" ht="13.5">
      <c r="M76" s="71"/>
    </row>
    <row r="77" ht="13.5">
      <c r="M77" s="71"/>
    </row>
    <row r="78" ht="13.5">
      <c r="M78" s="71"/>
    </row>
    <row r="79" ht="13.5">
      <c r="M79" s="71"/>
    </row>
    <row r="80" ht="13.5">
      <c r="M80" s="71"/>
    </row>
    <row r="81" ht="13.5">
      <c r="M81" s="71"/>
    </row>
    <row r="82" ht="13.5">
      <c r="M82" s="71"/>
    </row>
    <row r="83" ht="13.5">
      <c r="M83" s="71"/>
    </row>
    <row r="84" ht="13.5">
      <c r="M84" s="71"/>
    </row>
    <row r="85" ht="13.5">
      <c r="M85" s="71"/>
    </row>
    <row r="86" ht="13.5">
      <c r="M86" s="71"/>
    </row>
    <row r="87" ht="13.5">
      <c r="M87" s="71"/>
    </row>
    <row r="88" ht="13.5">
      <c r="M88" s="71"/>
    </row>
    <row r="89" ht="13.5">
      <c r="M89" s="71"/>
    </row>
    <row r="90" ht="13.5">
      <c r="M90" s="71"/>
    </row>
    <row r="91" ht="13.5">
      <c r="M91" s="71"/>
    </row>
    <row r="92" ht="13.5">
      <c r="M92" s="71"/>
    </row>
    <row r="93" ht="13.5">
      <c r="M93" s="71"/>
    </row>
    <row r="94" ht="13.5">
      <c r="M94" s="71"/>
    </row>
    <row r="95" ht="13.5">
      <c r="M95" s="71"/>
    </row>
    <row r="96" ht="13.5">
      <c r="M96" s="71"/>
    </row>
    <row r="97" ht="13.5">
      <c r="M97" s="71"/>
    </row>
    <row r="98" ht="13.5">
      <c r="M98" s="71"/>
    </row>
    <row r="99" ht="13.5">
      <c r="M99" s="71"/>
    </row>
    <row r="100" ht="13.5">
      <c r="M100" s="71"/>
    </row>
    <row r="101" ht="13.5">
      <c r="M101" s="71"/>
    </row>
    <row r="102" ht="13.5">
      <c r="M102" s="71"/>
    </row>
    <row r="103" ht="13.5">
      <c r="M103" s="71"/>
    </row>
    <row r="104" ht="13.5">
      <c r="M104" s="71"/>
    </row>
    <row r="105" ht="13.5">
      <c r="M105" s="71"/>
    </row>
    <row r="106" ht="13.5">
      <c r="M106" s="71"/>
    </row>
    <row r="107" ht="13.5">
      <c r="M107" s="71"/>
    </row>
    <row r="108" ht="13.5">
      <c r="M108" s="71"/>
    </row>
    <row r="109" ht="13.5">
      <c r="M109" s="71"/>
    </row>
    <row r="110" ht="13.5">
      <c r="M110" s="71"/>
    </row>
    <row r="111" ht="13.5">
      <c r="M111" s="71"/>
    </row>
    <row r="112" ht="13.5">
      <c r="M112" s="71"/>
    </row>
    <row r="113" ht="13.5">
      <c r="M113" s="71"/>
    </row>
    <row r="114" ht="13.5">
      <c r="M114" s="71"/>
    </row>
    <row r="115" ht="13.5">
      <c r="M115" s="71"/>
    </row>
    <row r="116" ht="13.5">
      <c r="M116" s="71"/>
    </row>
    <row r="117" ht="13.5">
      <c r="M117" s="71"/>
    </row>
    <row r="118" ht="13.5">
      <c r="M118" s="71"/>
    </row>
    <row r="119" ht="13.5">
      <c r="M119" s="71"/>
    </row>
    <row r="120" ht="13.5">
      <c r="M120" s="71"/>
    </row>
    <row r="121" ht="13.5">
      <c r="M121" s="71"/>
    </row>
  </sheetData>
  <sheetProtection/>
  <mergeCells count="11">
    <mergeCell ref="K3:K4"/>
    <mergeCell ref="L3:M3"/>
    <mergeCell ref="B5:D5"/>
    <mergeCell ref="L5:M5"/>
    <mergeCell ref="N3:N4"/>
    <mergeCell ref="A1:N1"/>
    <mergeCell ref="A3:A4"/>
    <mergeCell ref="B3:D3"/>
    <mergeCell ref="E3:G3"/>
    <mergeCell ref="H3:H4"/>
    <mergeCell ref="I3:J3"/>
  </mergeCells>
  <printOptions horizontalCentered="1"/>
  <pageMargins left="0.45" right="0.28" top="0.71" bottom="0.33" header="0.23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115" zoomScaleNormal="115" zoomScaleSheetLayoutView="50" zoomScalePageLayoutView="0" workbookViewId="0" topLeftCell="A1">
      <selection activeCell="H14" sqref="H14"/>
    </sheetView>
  </sheetViews>
  <sheetFormatPr defaultColWidth="8.88671875" defaultRowHeight="13.5"/>
  <cols>
    <col min="1" max="1" width="3.99609375" style="0" bestFit="1" customWidth="1"/>
    <col min="2" max="2" width="9.6640625" style="0" customWidth="1"/>
    <col min="3" max="3" width="8.21484375" style="0" customWidth="1"/>
    <col min="4" max="4" width="5.21484375" style="0" customWidth="1"/>
    <col min="5" max="5" width="9.77734375" style="0" bestFit="1" customWidth="1"/>
    <col min="6" max="6" width="6.77734375" style="0" customWidth="1"/>
    <col min="7" max="7" width="5.77734375" style="0" customWidth="1"/>
    <col min="8" max="8" width="8.99609375" style="0" customWidth="1"/>
    <col min="9" max="9" width="4.4453125" style="0" bestFit="1" customWidth="1"/>
    <col min="10" max="10" width="3.4453125" style="0" bestFit="1" customWidth="1"/>
    <col min="11" max="11" width="8.4453125" style="0" customWidth="1"/>
    <col min="12" max="12" width="7.99609375" style="0" customWidth="1"/>
    <col min="13" max="13" width="6.77734375" style="0" customWidth="1"/>
    <col min="14" max="14" width="4.10546875" style="2" customWidth="1"/>
    <col min="15" max="15" width="0.10546875" style="0" hidden="1" customWidth="1"/>
    <col min="16" max="16" width="1.66796875" style="0" customWidth="1"/>
  </cols>
  <sheetData>
    <row r="1" spans="1:7" ht="25.5" customHeight="1">
      <c r="A1" s="31" t="s">
        <v>82</v>
      </c>
      <c r="B1" s="31"/>
      <c r="C1" s="31"/>
      <c r="D1" s="31"/>
      <c r="E1" s="31"/>
      <c r="F1" s="31"/>
      <c r="G1" s="31"/>
    </row>
    <row r="2" spans="2:14" s="13" customFormat="1" ht="12.75" customHeight="1">
      <c r="B2" s="14" t="s">
        <v>66</v>
      </c>
      <c r="N2" s="15"/>
    </row>
    <row r="3" spans="2:14" s="13" customFormat="1" ht="12.75" customHeight="1">
      <c r="B3" s="14" t="s">
        <v>67</v>
      </c>
      <c r="N3" s="15"/>
    </row>
    <row r="4" ht="6" customHeight="1"/>
    <row r="5" ht="13.5">
      <c r="B5" s="14" t="s">
        <v>83</v>
      </c>
    </row>
    <row r="6" ht="13.5">
      <c r="B6" s="14" t="s">
        <v>84</v>
      </c>
    </row>
    <row r="7" spans="2:17" ht="13.5">
      <c r="B7" s="32" t="s">
        <v>72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3"/>
      <c r="P7" s="33"/>
      <c r="Q7" s="33"/>
    </row>
    <row r="8" spans="2:6" ht="13.5">
      <c r="B8" s="35" t="s">
        <v>73</v>
      </c>
      <c r="C8" s="83" t="s">
        <v>74</v>
      </c>
      <c r="D8" s="83"/>
      <c r="E8" s="83"/>
      <c r="F8" s="36" t="s">
        <v>75</v>
      </c>
    </row>
    <row r="9" spans="2:6" ht="13.5">
      <c r="B9" s="35" t="s">
        <v>86</v>
      </c>
      <c r="C9" s="84">
        <v>0.6</v>
      </c>
      <c r="D9" s="84"/>
      <c r="E9" s="84"/>
      <c r="F9" s="36"/>
    </row>
    <row r="10" spans="2:6" ht="13.5">
      <c r="B10" s="35" t="s">
        <v>76</v>
      </c>
      <c r="C10" s="84">
        <v>0.65</v>
      </c>
      <c r="D10" s="84"/>
      <c r="E10" s="84"/>
      <c r="F10" s="36"/>
    </row>
    <row r="11" spans="2:6" ht="13.5">
      <c r="B11" s="35" t="s">
        <v>77</v>
      </c>
      <c r="C11" s="85">
        <v>0.7</v>
      </c>
      <c r="D11" s="85"/>
      <c r="E11" s="85"/>
      <c r="F11" s="45"/>
    </row>
    <row r="12" spans="2:6" ht="13.5">
      <c r="B12" s="52" t="s">
        <v>94</v>
      </c>
      <c r="C12" s="82">
        <v>0.75</v>
      </c>
      <c r="D12" s="82"/>
      <c r="E12" s="82"/>
      <c r="F12" s="45"/>
    </row>
    <row r="13" spans="2:6" ht="13.5">
      <c r="B13" s="52" t="s">
        <v>95</v>
      </c>
      <c r="C13" s="82">
        <v>0.8</v>
      </c>
      <c r="D13" s="82"/>
      <c r="E13" s="82"/>
      <c r="F13" s="53"/>
    </row>
    <row r="14" spans="2:6" ht="13.5">
      <c r="B14" s="52" t="s">
        <v>97</v>
      </c>
      <c r="C14" s="86">
        <v>0.85</v>
      </c>
      <c r="D14" s="86"/>
      <c r="E14" s="86"/>
      <c r="F14" s="53"/>
    </row>
    <row r="15" spans="2:6" ht="13.5">
      <c r="B15" s="52" t="s">
        <v>119</v>
      </c>
      <c r="C15" s="82">
        <v>0.9</v>
      </c>
      <c r="D15" s="82"/>
      <c r="E15" s="82"/>
      <c r="F15" s="53"/>
    </row>
    <row r="16" spans="2:6" ht="12.75" customHeight="1">
      <c r="B16" s="54" t="s">
        <v>118</v>
      </c>
      <c r="C16" s="81">
        <v>0.95</v>
      </c>
      <c r="D16" s="81"/>
      <c r="E16" s="81"/>
      <c r="F16" s="55"/>
    </row>
    <row r="17" ht="15.75">
      <c r="A17" s="37"/>
    </row>
    <row r="18" spans="1:12" ht="15.75">
      <c r="A18" s="39"/>
      <c r="B18" s="38" t="s">
        <v>85</v>
      </c>
      <c r="G18" s="64"/>
      <c r="H18" s="64"/>
      <c r="I18" s="64"/>
      <c r="J18" s="64"/>
      <c r="K18" s="64"/>
      <c r="L18" s="37"/>
    </row>
    <row r="19" spans="2:11" ht="13.5">
      <c r="B19" s="64" t="s">
        <v>78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5.75">
      <c r="A20" s="37"/>
      <c r="B20" s="64" t="s">
        <v>79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2:11" ht="13.5">
      <c r="B21" s="64" t="s">
        <v>80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2:6" ht="13.5">
      <c r="B22" s="64" t="s">
        <v>81</v>
      </c>
      <c r="C22" s="64"/>
      <c r="D22" s="64"/>
      <c r="E22" s="64"/>
      <c r="F22" s="64"/>
    </row>
  </sheetData>
  <sheetProtection/>
  <mergeCells count="9">
    <mergeCell ref="C16:E16"/>
    <mergeCell ref="C13:E13"/>
    <mergeCell ref="C8:E8"/>
    <mergeCell ref="C9:E9"/>
    <mergeCell ref="C10:E10"/>
    <mergeCell ref="C11:E11"/>
    <mergeCell ref="C12:E12"/>
    <mergeCell ref="C14:E14"/>
    <mergeCell ref="C15:E15"/>
  </mergeCells>
  <printOptions horizontalCentered="1"/>
  <pageMargins left="0.4330708661417323" right="0.2755905511811024" top="0.7086614173228347" bottom="0.31496062992125984" header="0.2362204724409449" footer="0.196850393700787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2013-01-03T04:24:03Z</cp:lastPrinted>
  <dcterms:created xsi:type="dcterms:W3CDTF">2001-01-09T02:46:50Z</dcterms:created>
  <dcterms:modified xsi:type="dcterms:W3CDTF">2013-10-29T08:40:49Z</dcterms:modified>
  <cp:category/>
  <cp:version/>
  <cp:contentType/>
  <cp:contentStatus/>
</cp:coreProperties>
</file>