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0475" windowHeight="9795" activeTab="0"/>
  </bookViews>
  <sheets>
    <sheet name="표지" sheetId="4" r:id="rId1"/>
    <sheet name="예산총괄표_가동" sheetId="1" r:id="rId2"/>
    <sheet name="예산총괄표_나동" sheetId="2" r:id="rId3"/>
    <sheet name="예산총괄표_다동" sheetId="3" r:id="rId4"/>
  </sheets>
  <definedNames>
    <definedName name="_xlnm.Print_Titles" localSheetId="1">'예산총괄표_가동'!$2:$4</definedName>
    <definedName name="_xlnm.Print_Titles" localSheetId="2">'예산총괄표_나동'!$2:$4</definedName>
    <definedName name="_xlnm.Print_Titles" localSheetId="3">'예산총괄표_다동'!$2:$4</definedName>
  </definedNames>
  <calcPr calcId="145621" calcMode="manual"/>
</workbook>
</file>

<file path=xl/sharedStrings.xml><?xml version="1.0" encoding="utf-8"?>
<sst xmlns="http://schemas.openxmlformats.org/spreadsheetml/2006/main" count="151" uniqueCount="103">
  <si>
    <t>2018년도 예산총괄표</t>
  </si>
  <si>
    <t>시설명 : 엘림사랑의집 가동</t>
  </si>
  <si>
    <t xml:space="preserve"> </t>
  </si>
  <si>
    <t>( 단위 : 천원 )</t>
  </si>
  <si>
    <t>세입</t>
  </si>
  <si>
    <t>세출</t>
  </si>
  <si>
    <t>관</t>
  </si>
  <si>
    <t>항</t>
  </si>
  <si>
    <t>2017년
예산액
(A)</t>
  </si>
  <si>
    <t>2018년
예산액
(B)</t>
  </si>
  <si>
    <t>증감</t>
  </si>
  <si>
    <t>금액
(B-A)</t>
  </si>
  <si>
    <t>비율
(B-A)/A</t>
  </si>
  <si>
    <t>입소자
부담금
수입</t>
  </si>
  <si>
    <t>입소비용
수입</t>
  </si>
  <si>
    <t>사무비</t>
  </si>
  <si>
    <t>인건비</t>
  </si>
  <si>
    <t>요양급여
수입</t>
  </si>
  <si>
    <t>업무
추진비</t>
  </si>
  <si>
    <t>후원금</t>
  </si>
  <si>
    <t>운영비</t>
  </si>
  <si>
    <t>전입급</t>
  </si>
  <si>
    <t>전입금</t>
  </si>
  <si>
    <t>재산
조성비</t>
  </si>
  <si>
    <t>시설비</t>
  </si>
  <si>
    <t>이월금</t>
  </si>
  <si>
    <t>사업비</t>
  </si>
  <si>
    <t>잡수입</t>
  </si>
  <si>
    <t>잡지출</t>
  </si>
  <si>
    <t>예비비 
및 기타</t>
  </si>
  <si>
    <t>운영충당
적립금</t>
  </si>
  <si>
    <t>세입계</t>
  </si>
  <si>
    <t>세출계</t>
  </si>
  <si>
    <t>2018년 예산총괄표</t>
  </si>
  <si>
    <t>시설명 : 엘림사랑의집 나동</t>
  </si>
  <si>
    <t xml:space="preserve"> </t>
  </si>
  <si>
    <t>(단위 : 천원)</t>
  </si>
  <si>
    <t>세입</t>
  </si>
  <si>
    <t>세출</t>
  </si>
  <si>
    <t>관</t>
  </si>
  <si>
    <t>항</t>
  </si>
  <si>
    <t>2017년
예산액
(A)</t>
  </si>
  <si>
    <t>2018년
예산액
(B)</t>
  </si>
  <si>
    <t>증감</t>
  </si>
  <si>
    <t>금액
(B-A)</t>
  </si>
  <si>
    <t>비율
(B-A)/A</t>
  </si>
  <si>
    <t>입소자
부담금
수입</t>
  </si>
  <si>
    <t>입소비용수입</t>
  </si>
  <si>
    <t>사무비</t>
  </si>
  <si>
    <t>인건비</t>
  </si>
  <si>
    <t>보조금
수입</t>
  </si>
  <si>
    <t>업무
추진비</t>
  </si>
  <si>
    <t>요양급여수입</t>
  </si>
  <si>
    <t>운영비</t>
  </si>
  <si>
    <t>후원금</t>
  </si>
  <si>
    <t>재산
조성비</t>
  </si>
  <si>
    <t>시설비</t>
  </si>
  <si>
    <t>전입급</t>
  </si>
  <si>
    <t>전입금</t>
  </si>
  <si>
    <t>사업비</t>
  </si>
  <si>
    <t>이월금</t>
  </si>
  <si>
    <t>잡수입</t>
  </si>
  <si>
    <t>잡지출</t>
  </si>
  <si>
    <t>예비비 
및 기타</t>
  </si>
  <si>
    <t>세입계</t>
  </si>
  <si>
    <t>세출계</t>
  </si>
  <si>
    <t>2018년 예산총괄표</t>
  </si>
  <si>
    <t>시설명 : 엘림사랑의집 다동</t>
  </si>
  <si>
    <t xml:space="preserve"> </t>
  </si>
  <si>
    <t>( 단위 : 천원 )</t>
  </si>
  <si>
    <t>세입</t>
  </si>
  <si>
    <t>세출</t>
  </si>
  <si>
    <t>관</t>
  </si>
  <si>
    <t>항</t>
  </si>
  <si>
    <t>2017년
예산액
(A)</t>
  </si>
  <si>
    <t>2018년
예산액
(B)</t>
  </si>
  <si>
    <t>증감</t>
  </si>
  <si>
    <t>금액
(B-A)</t>
  </si>
  <si>
    <t>비율
(B-A)/A</t>
  </si>
  <si>
    <t>입소자부담금
수입</t>
  </si>
  <si>
    <t>입소비용수입</t>
  </si>
  <si>
    <t>사무비</t>
  </si>
  <si>
    <t>인건비</t>
  </si>
  <si>
    <t>보조금수입</t>
  </si>
  <si>
    <t>업무추진비</t>
  </si>
  <si>
    <t>요양급여수입</t>
  </si>
  <si>
    <t>운영비</t>
  </si>
  <si>
    <t>후원금</t>
  </si>
  <si>
    <t>재산조성비</t>
  </si>
  <si>
    <t>시설비</t>
  </si>
  <si>
    <t>전입급</t>
  </si>
  <si>
    <t>전입금</t>
  </si>
  <si>
    <t>사업비</t>
  </si>
  <si>
    <t>이월금</t>
  </si>
  <si>
    <t>잡수입</t>
  </si>
  <si>
    <t>잡지출</t>
  </si>
  <si>
    <t>예비비 
및 기타</t>
  </si>
  <si>
    <t>세입계</t>
  </si>
  <si>
    <t>세출계</t>
  </si>
  <si>
    <t>2017. 12. 11</t>
  </si>
  <si>
    <t>사회복지법인
중앙엘림복지재단</t>
  </si>
  <si>
    <t>엘림사랑의집</t>
  </si>
  <si>
    <t xml:space="preserve"> 엘림사랑의집
2018년 예산총괄표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</si>
</sst>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5">
    <font>
      <sz val="11"/>
      <name val="돋움"/>
      <family val="3"/>
    </font>
    <font>
      <sz val="10"/>
      <name val="Arial"/>
      <family val="2"/>
    </font>
    <font>
      <b/>
      <sz val="20"/>
      <name val="굴림"/>
      <family val="3"/>
    </font>
    <font>
      <sz val="8"/>
      <name val="돋움"/>
      <family val="3"/>
    </font>
    <font>
      <sz val="11"/>
      <name val="굴림"/>
      <family val="3"/>
    </font>
    <font>
      <sz val="10"/>
      <name val="굴림"/>
      <family val="3"/>
    </font>
    <font>
      <b/>
      <sz val="12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b/>
      <sz val="10"/>
      <name val="굴림"/>
      <family val="3"/>
    </font>
    <font>
      <b/>
      <sz val="28"/>
      <color theme="1"/>
      <name val="HY헤드라인M"/>
      <family val="1"/>
    </font>
    <font>
      <sz val="8"/>
      <name val="맑은 고딕"/>
      <family val="3"/>
    </font>
    <font>
      <sz val="20"/>
      <color theme="1"/>
      <name val="HY헤드라인M"/>
      <family val="1"/>
    </font>
    <font>
      <sz val="36"/>
      <color theme="1"/>
      <name val="MD솔체"/>
      <family val="1"/>
    </font>
    <font>
      <sz val="13"/>
      <color theme="1"/>
      <name val="MD솔체"/>
      <family val="1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</fills>
  <borders count="27">
    <border>
      <left/>
      <right/>
      <top/>
      <bottom/>
      <diagonal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 style="double"/>
    </border>
    <border>
      <left style="double"/>
      <right style="thin"/>
      <top style="double"/>
      <bottom style="double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85"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38" fontId="7" fillId="0" borderId="5" xfId="20" applyNumberFormat="1" applyFont="1" applyBorder="1" applyAlignment="1">
      <alignment horizontal="right" vertical="center"/>
    </xf>
    <xf numFmtId="38" fontId="7" fillId="0" borderId="2" xfId="20" applyNumberFormat="1" applyFont="1" applyBorder="1" applyAlignment="1">
      <alignment horizontal="right" vertical="center"/>
    </xf>
    <xf numFmtId="9" fontId="7" fillId="0" borderId="2" xfId="20" applyNumberFormat="1" applyFont="1" applyBorder="1" applyAlignment="1">
      <alignment horizontal="right" vertical="center"/>
    </xf>
    <xf numFmtId="38" fontId="7" fillId="0" borderId="5" xfId="20" applyNumberFormat="1" applyFont="1" applyFill="1" applyBorder="1" applyAlignment="1">
      <alignment horizontal="right" vertical="center" wrapText="1"/>
    </xf>
    <xf numFmtId="9" fontId="7" fillId="0" borderId="3" xfId="20" applyNumberFormat="1" applyFont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38" fontId="8" fillId="0" borderId="5" xfId="20" applyNumberFormat="1" applyFont="1" applyBorder="1" applyAlignment="1">
      <alignment horizontal="right" vertical="center"/>
    </xf>
    <xf numFmtId="38" fontId="7" fillId="0" borderId="9" xfId="2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38" fontId="7" fillId="0" borderId="9" xfId="20" applyNumberFormat="1" applyFont="1" applyBorder="1" applyAlignment="1">
      <alignment horizontal="right" vertical="center"/>
    </xf>
    <xf numFmtId="38" fontId="8" fillId="0" borderId="9" xfId="20" applyNumberFormat="1" applyFont="1" applyBorder="1" applyAlignment="1">
      <alignment horizontal="right" vertical="center"/>
    </xf>
    <xf numFmtId="38" fontId="7" fillId="0" borderId="11" xfId="20" applyNumberFormat="1" applyFont="1" applyBorder="1" applyAlignment="1">
      <alignment horizontal="right" vertical="center"/>
    </xf>
    <xf numFmtId="38" fontId="7" fillId="0" borderId="12" xfId="20" applyNumberFormat="1" applyFont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38" fontId="7" fillId="0" borderId="15" xfId="20" applyNumberFormat="1" applyFont="1" applyBorder="1" applyAlignment="1">
      <alignment horizontal="right" vertical="center"/>
    </xf>
    <xf numFmtId="38" fontId="7" fillId="0" borderId="16" xfId="20" applyNumberFormat="1" applyFont="1" applyBorder="1" applyAlignment="1">
      <alignment horizontal="right" vertical="center"/>
    </xf>
    <xf numFmtId="9" fontId="7" fillId="0" borderId="17" xfId="2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38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38" fontId="9" fillId="2" borderId="3" xfId="2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8" fontId="9" fillId="0" borderId="5" xfId="20" applyNumberFormat="1" applyFont="1" applyBorder="1" applyAlignment="1">
      <alignment horizontal="right" vertical="center"/>
    </xf>
    <xf numFmtId="38" fontId="9" fillId="0" borderId="5" xfId="2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38" fontId="5" fillId="0" borderId="5" xfId="20" applyNumberFormat="1" applyFont="1" applyBorder="1" applyAlignment="1">
      <alignment horizontal="right" vertical="center"/>
    </xf>
    <xf numFmtId="38" fontId="9" fillId="0" borderId="9" xfId="20" applyNumberFormat="1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21</xdr:row>
      <xdr:rowOff>76200</xdr:rowOff>
    </xdr:from>
    <xdr:to>
      <xdr:col>1</xdr:col>
      <xdr:colOff>695325</xdr:colOff>
      <xdr:row>24</xdr:row>
      <xdr:rowOff>123825</xdr:rowOff>
    </xdr:to>
    <xdr:pic>
      <xdr:nvPicPr>
        <xdr:cNvPr id="2" name="_x31818488" descr="EMB00000b94216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3900" y="8162925"/>
          <a:ext cx="8667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5"/>
  <sheetViews>
    <sheetView tabSelected="1" workbookViewId="0" topLeftCell="A10">
      <selection activeCell="K15" sqref="K15"/>
    </sheetView>
  </sheetViews>
  <sheetFormatPr defaultColWidth="8.88671875" defaultRowHeight="13.5"/>
  <cols>
    <col min="1" max="1" width="10.4453125" style="0" customWidth="1"/>
    <col min="2" max="8" width="8.6640625" style="0" customWidth="1"/>
    <col min="9" max="9" width="11.77734375" style="0" customWidth="1"/>
  </cols>
  <sheetData>
    <row r="1" ht="45.75" customHeight="1"/>
    <row r="2" ht="16.5" customHeight="1"/>
    <row r="3" spans="1:9" ht="16.5" customHeight="1">
      <c r="A3" s="47" t="s">
        <v>102</v>
      </c>
      <c r="B3" s="47"/>
      <c r="C3" s="47"/>
      <c r="D3" s="47"/>
      <c r="E3" s="47"/>
      <c r="F3" s="47"/>
      <c r="G3" s="47"/>
      <c r="H3" s="47"/>
      <c r="I3" s="47"/>
    </row>
    <row r="4" spans="1:9" ht="16.5" customHeight="1">
      <c r="A4" s="47"/>
      <c r="B4" s="47"/>
      <c r="C4" s="47"/>
      <c r="D4" s="47"/>
      <c r="E4" s="47"/>
      <c r="F4" s="47"/>
      <c r="G4" s="47"/>
      <c r="H4" s="47"/>
      <c r="I4" s="47"/>
    </row>
    <row r="5" spans="1:9" ht="16.5" customHeight="1">
      <c r="A5" s="47"/>
      <c r="B5" s="47"/>
      <c r="C5" s="47"/>
      <c r="D5" s="47"/>
      <c r="E5" s="47"/>
      <c r="F5" s="47"/>
      <c r="G5" s="47"/>
      <c r="H5" s="47"/>
      <c r="I5" s="47"/>
    </row>
    <row r="6" spans="1:9" ht="16.5" customHeight="1">
      <c r="A6" s="47"/>
      <c r="B6" s="47"/>
      <c r="C6" s="47"/>
      <c r="D6" s="47"/>
      <c r="E6" s="47"/>
      <c r="F6" s="47"/>
      <c r="G6" s="47"/>
      <c r="H6" s="47"/>
      <c r="I6" s="47"/>
    </row>
    <row r="7" spans="1:9" ht="16.5" customHeight="1">
      <c r="A7" s="47"/>
      <c r="B7" s="47"/>
      <c r="C7" s="47"/>
      <c r="D7" s="47"/>
      <c r="E7" s="47"/>
      <c r="F7" s="47"/>
      <c r="G7" s="47"/>
      <c r="H7" s="47"/>
      <c r="I7" s="47"/>
    </row>
    <row r="8" spans="1:9" ht="16.5" customHeight="1">
      <c r="A8" s="47"/>
      <c r="B8" s="47"/>
      <c r="C8" s="47"/>
      <c r="D8" s="47"/>
      <c r="E8" s="47"/>
      <c r="F8" s="47"/>
      <c r="G8" s="47"/>
      <c r="H8" s="47"/>
      <c r="I8" s="47"/>
    </row>
    <row r="9" ht="16.5" customHeight="1"/>
    <row r="10" ht="16.5" customHeight="1"/>
    <row r="11" ht="40.5" customHeight="1"/>
    <row r="12" ht="40.5" customHeight="1"/>
    <row r="13" ht="40.5" customHeight="1"/>
    <row r="14" spans="3:7" ht="40.5" customHeight="1">
      <c r="C14" s="48" t="s">
        <v>99</v>
      </c>
      <c r="D14" s="48"/>
      <c r="E14" s="48"/>
      <c r="F14" s="48"/>
      <c r="G14" s="48"/>
    </row>
    <row r="15" spans="3:7" ht="40.5" customHeight="1">
      <c r="C15" s="48"/>
      <c r="D15" s="48"/>
      <c r="E15" s="48"/>
      <c r="F15" s="48"/>
      <c r="G15" s="48"/>
    </row>
    <row r="16" spans="3:7" ht="40.5" customHeight="1">
      <c r="C16" s="48"/>
      <c r="D16" s="48"/>
      <c r="E16" s="48"/>
      <c r="F16" s="48"/>
      <c r="G16" s="48"/>
    </row>
    <row r="17" spans="3:7" ht="40.5" customHeight="1">
      <c r="C17" s="48"/>
      <c r="D17" s="48"/>
      <c r="E17" s="48"/>
      <c r="F17" s="48"/>
      <c r="G17" s="48"/>
    </row>
    <row r="18" ht="40.5" customHeight="1"/>
    <row r="19" ht="40.5" customHeight="1"/>
    <row r="20" ht="40.5" customHeight="1"/>
    <row r="21" ht="37.5" customHeight="1"/>
    <row r="22" spans="1:8" ht="16.5" customHeight="1">
      <c r="A22" s="49"/>
      <c r="B22" s="49"/>
      <c r="C22" s="50" t="s">
        <v>100</v>
      </c>
      <c r="D22" s="51"/>
      <c r="E22" s="52" t="s">
        <v>101</v>
      </c>
      <c r="F22" s="52"/>
      <c r="G22" s="52"/>
      <c r="H22" s="52"/>
    </row>
    <row r="23" spans="1:8" ht="16.5" customHeight="1">
      <c r="A23" s="49"/>
      <c r="B23" s="49"/>
      <c r="C23" s="51"/>
      <c r="D23" s="51"/>
      <c r="E23" s="52"/>
      <c r="F23" s="52"/>
      <c r="G23" s="52"/>
      <c r="H23" s="52"/>
    </row>
    <row r="24" spans="1:8" ht="16.5" customHeight="1">
      <c r="A24" s="49"/>
      <c r="B24" s="49"/>
      <c r="C24" s="51"/>
      <c r="D24" s="51"/>
      <c r="E24" s="52"/>
      <c r="F24" s="52"/>
      <c r="G24" s="52"/>
      <c r="H24" s="52"/>
    </row>
    <row r="25" spans="1:8" ht="16.5" customHeight="1">
      <c r="A25" s="49"/>
      <c r="B25" s="49"/>
      <c r="C25" s="51"/>
      <c r="D25" s="51"/>
      <c r="E25" s="52"/>
      <c r="F25" s="52"/>
      <c r="G25" s="52"/>
      <c r="H25" s="52"/>
    </row>
    <row r="26" ht="16.5" customHeight="1"/>
  </sheetData>
  <mergeCells count="5">
    <mergeCell ref="A3:I8"/>
    <mergeCell ref="C14:G17"/>
    <mergeCell ref="A22:B25"/>
    <mergeCell ref="C22:D25"/>
    <mergeCell ref="E22:H25"/>
  </mergeCells>
  <printOptions/>
  <pageMargins left="0.5905511811023623" right="0.1968503937007874" top="0.7874015748031497" bottom="0.5118110236220472" header="0.3937007874015748" footer="0.23622047244094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 topLeftCell="A1">
      <selection activeCell="K15" sqref="K15"/>
    </sheetView>
  </sheetViews>
  <sheetFormatPr defaultColWidth="8.88671875" defaultRowHeight="13.5"/>
  <cols>
    <col min="1" max="2" width="7.21484375" style="0" customWidth="1"/>
    <col min="3" max="6" width="6.6640625" style="0" customWidth="1"/>
    <col min="7" max="8" width="7.21484375" style="0" customWidth="1"/>
    <col min="9" max="12" width="6.6640625" style="0" customWidth="1"/>
  </cols>
  <sheetData>
    <row r="1" spans="1:12" ht="36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4" customFormat="1" ht="21" customHeight="1" thickBot="1">
      <c r="A2" s="1" t="s">
        <v>1</v>
      </c>
      <c r="B2" s="1"/>
      <c r="C2" s="2"/>
      <c r="D2" s="2"/>
      <c r="E2" s="59"/>
      <c r="F2" s="59"/>
      <c r="G2"/>
      <c r="H2"/>
      <c r="I2" t="s">
        <v>2</v>
      </c>
      <c r="J2"/>
      <c r="K2"/>
      <c r="L2" s="3" t="s">
        <v>3</v>
      </c>
    </row>
    <row r="3" spans="1:12" s="4" customFormat="1" ht="32.25" customHeight="1" thickBot="1" thickTop="1">
      <c r="A3" s="60" t="s">
        <v>4</v>
      </c>
      <c r="B3" s="61"/>
      <c r="C3" s="61"/>
      <c r="D3" s="61"/>
      <c r="E3" s="61"/>
      <c r="F3" s="62"/>
      <c r="G3" s="60" t="s">
        <v>5</v>
      </c>
      <c r="H3" s="61"/>
      <c r="I3" s="61"/>
      <c r="J3" s="61"/>
      <c r="K3" s="61"/>
      <c r="L3" s="62"/>
    </row>
    <row r="4" spans="1:12" s="4" customFormat="1" ht="54" customHeight="1" thickTop="1">
      <c r="A4" s="63" t="s">
        <v>6</v>
      </c>
      <c r="B4" s="65" t="s">
        <v>7</v>
      </c>
      <c r="C4" s="65" t="s">
        <v>8</v>
      </c>
      <c r="D4" s="65" t="s">
        <v>9</v>
      </c>
      <c r="E4" s="53" t="s">
        <v>10</v>
      </c>
      <c r="F4" s="54"/>
      <c r="G4" s="63" t="s">
        <v>6</v>
      </c>
      <c r="H4" s="65" t="s">
        <v>7</v>
      </c>
      <c r="I4" s="65" t="s">
        <v>8</v>
      </c>
      <c r="J4" s="65" t="s">
        <v>9</v>
      </c>
      <c r="K4" s="53" t="s">
        <v>10</v>
      </c>
      <c r="L4" s="54"/>
    </row>
    <row r="5" spans="1:12" s="4" customFormat="1" ht="54" customHeight="1">
      <c r="A5" s="64"/>
      <c r="B5" s="66"/>
      <c r="C5" s="67"/>
      <c r="D5" s="67"/>
      <c r="E5" s="5" t="s">
        <v>11</v>
      </c>
      <c r="F5" s="5" t="s">
        <v>12</v>
      </c>
      <c r="G5" s="64"/>
      <c r="H5" s="72"/>
      <c r="I5" s="67"/>
      <c r="J5" s="67"/>
      <c r="K5" s="5" t="s">
        <v>11</v>
      </c>
      <c r="L5" s="6" t="s">
        <v>12</v>
      </c>
    </row>
    <row r="6" spans="1:12" s="4" customFormat="1" ht="54" customHeight="1">
      <c r="A6" s="7" t="s">
        <v>13</v>
      </c>
      <c r="B6" s="8" t="s">
        <v>14</v>
      </c>
      <c r="C6" s="9">
        <v>46411</v>
      </c>
      <c r="D6" s="9">
        <v>48565</v>
      </c>
      <c r="E6" s="10">
        <f aca="true" t="shared" si="0" ref="E6:E11">D6-C6</f>
        <v>2154</v>
      </c>
      <c r="F6" s="11">
        <f aca="true" t="shared" si="1" ref="F6:F11">E6/C6</f>
        <v>0.04641141108788865</v>
      </c>
      <c r="G6" s="55" t="s">
        <v>15</v>
      </c>
      <c r="H6" s="8" t="s">
        <v>16</v>
      </c>
      <c r="I6" s="12">
        <v>140782</v>
      </c>
      <c r="J6" s="12">
        <v>146271</v>
      </c>
      <c r="K6" s="10">
        <f aca="true" t="shared" si="2" ref="K6:K15">J6-I6</f>
        <v>5489</v>
      </c>
      <c r="L6" s="13">
        <f aca="true" t="shared" si="3" ref="L6:L15">K6/I6</f>
        <v>0.03898935943515506</v>
      </c>
    </row>
    <row r="7" spans="1:12" s="4" customFormat="1" ht="54" customHeight="1">
      <c r="A7" s="7" t="s">
        <v>17</v>
      </c>
      <c r="B7" s="8" t="s">
        <v>17</v>
      </c>
      <c r="C7" s="9">
        <v>131429</v>
      </c>
      <c r="D7" s="9">
        <v>141418</v>
      </c>
      <c r="E7" s="10">
        <f t="shared" si="0"/>
        <v>9989</v>
      </c>
      <c r="F7" s="11">
        <f t="shared" si="1"/>
        <v>0.07600301303365316</v>
      </c>
      <c r="G7" s="56"/>
      <c r="H7" s="8" t="s">
        <v>18</v>
      </c>
      <c r="I7" s="12">
        <v>1700</v>
      </c>
      <c r="J7" s="12">
        <v>1700</v>
      </c>
      <c r="K7" s="10">
        <f t="shared" si="2"/>
        <v>0</v>
      </c>
      <c r="L7" s="13">
        <f t="shared" si="3"/>
        <v>0</v>
      </c>
    </row>
    <row r="8" spans="1:12" s="4" customFormat="1" ht="54" customHeight="1">
      <c r="A8" s="7" t="s">
        <v>19</v>
      </c>
      <c r="B8" s="8" t="s">
        <v>19</v>
      </c>
      <c r="C8" s="9">
        <v>4000</v>
      </c>
      <c r="D8" s="9">
        <v>4000</v>
      </c>
      <c r="E8" s="10">
        <f t="shared" si="0"/>
        <v>0</v>
      </c>
      <c r="F8" s="11">
        <f t="shared" si="1"/>
        <v>0</v>
      </c>
      <c r="G8" s="57"/>
      <c r="H8" s="8" t="s">
        <v>20</v>
      </c>
      <c r="I8" s="12">
        <v>20980</v>
      </c>
      <c r="J8" s="12">
        <v>21480</v>
      </c>
      <c r="K8" s="10">
        <f t="shared" si="2"/>
        <v>500</v>
      </c>
      <c r="L8" s="13">
        <f t="shared" si="3"/>
        <v>0.023832221163012392</v>
      </c>
    </row>
    <row r="9" spans="1:12" s="4" customFormat="1" ht="54" customHeight="1">
      <c r="A9" s="7" t="s">
        <v>21</v>
      </c>
      <c r="B9" s="14" t="s">
        <v>22</v>
      </c>
      <c r="C9" s="9">
        <v>3000</v>
      </c>
      <c r="D9" s="9">
        <v>3000</v>
      </c>
      <c r="E9" s="10">
        <f t="shared" si="0"/>
        <v>0</v>
      </c>
      <c r="F9" s="11">
        <f t="shared" si="1"/>
        <v>0</v>
      </c>
      <c r="G9" s="15" t="s">
        <v>23</v>
      </c>
      <c r="H9" s="16" t="s">
        <v>24</v>
      </c>
      <c r="I9" s="12">
        <v>2500</v>
      </c>
      <c r="J9" s="12">
        <v>4500</v>
      </c>
      <c r="K9" s="10">
        <f t="shared" si="2"/>
        <v>2000</v>
      </c>
      <c r="L9" s="13">
        <f t="shared" si="3"/>
        <v>0.8</v>
      </c>
    </row>
    <row r="10" spans="1:12" s="4" customFormat="1" ht="54" customHeight="1">
      <c r="A10" s="7" t="s">
        <v>25</v>
      </c>
      <c r="B10" s="14" t="s">
        <v>25</v>
      </c>
      <c r="C10" s="9">
        <v>6900</v>
      </c>
      <c r="D10" s="9">
        <v>2500</v>
      </c>
      <c r="E10" s="10">
        <f t="shared" si="0"/>
        <v>-4400</v>
      </c>
      <c r="F10" s="11">
        <f t="shared" si="1"/>
        <v>-0.6376811594202898</v>
      </c>
      <c r="G10" s="55" t="s">
        <v>26</v>
      </c>
      <c r="H10" s="8" t="s">
        <v>20</v>
      </c>
      <c r="I10" s="12">
        <v>25288</v>
      </c>
      <c r="J10" s="12">
        <v>26618</v>
      </c>
      <c r="K10" s="10">
        <f t="shared" si="2"/>
        <v>1330</v>
      </c>
      <c r="L10" s="13">
        <f t="shared" si="3"/>
        <v>0.052594115786143626</v>
      </c>
    </row>
    <row r="11" spans="1:12" s="4" customFormat="1" ht="54" customHeight="1">
      <c r="A11" s="7" t="s">
        <v>27</v>
      </c>
      <c r="B11" s="16" t="s">
        <v>27</v>
      </c>
      <c r="C11" s="9">
        <v>3250</v>
      </c>
      <c r="D11" s="9">
        <v>6250</v>
      </c>
      <c r="E11" s="10">
        <f t="shared" si="0"/>
        <v>3000</v>
      </c>
      <c r="F11" s="11">
        <f t="shared" si="1"/>
        <v>0.9230769230769231</v>
      </c>
      <c r="G11" s="57"/>
      <c r="H11" s="16" t="s">
        <v>26</v>
      </c>
      <c r="I11" s="12">
        <v>1440</v>
      </c>
      <c r="J11" s="12">
        <v>1440</v>
      </c>
      <c r="K11" s="10">
        <f t="shared" si="2"/>
        <v>0</v>
      </c>
      <c r="L11" s="13">
        <f t="shared" si="3"/>
        <v>0</v>
      </c>
    </row>
    <row r="12" spans="1:12" s="4" customFormat="1" ht="54" customHeight="1">
      <c r="A12" s="7"/>
      <c r="B12" s="16"/>
      <c r="C12" s="9"/>
      <c r="D12" s="9"/>
      <c r="E12" s="10"/>
      <c r="F12" s="11"/>
      <c r="G12" s="15" t="s">
        <v>28</v>
      </c>
      <c r="H12" s="17" t="s">
        <v>28</v>
      </c>
      <c r="I12" s="12">
        <v>800</v>
      </c>
      <c r="J12" s="12">
        <v>1800</v>
      </c>
      <c r="K12" s="10">
        <f t="shared" si="2"/>
        <v>1000</v>
      </c>
      <c r="L12" s="13">
        <f t="shared" si="3"/>
        <v>1.25</v>
      </c>
    </row>
    <row r="13" spans="1:12" s="4" customFormat="1" ht="54" customHeight="1">
      <c r="A13" s="7"/>
      <c r="B13" s="16"/>
      <c r="C13" s="9"/>
      <c r="D13" s="18"/>
      <c r="E13" s="10"/>
      <c r="F13" s="10"/>
      <c r="G13" s="15" t="s">
        <v>29</v>
      </c>
      <c r="H13" s="17" t="s">
        <v>29</v>
      </c>
      <c r="I13" s="19">
        <v>500</v>
      </c>
      <c r="J13" s="19">
        <v>924</v>
      </c>
      <c r="K13" s="10">
        <f t="shared" si="2"/>
        <v>424</v>
      </c>
      <c r="L13" s="13">
        <f t="shared" si="3"/>
        <v>0.848</v>
      </c>
    </row>
    <row r="14" spans="1:12" s="4" customFormat="1" ht="54" customHeight="1" thickBot="1">
      <c r="A14" s="20"/>
      <c r="B14" s="14"/>
      <c r="C14" s="21"/>
      <c r="D14" s="22"/>
      <c r="E14" s="23"/>
      <c r="F14" s="24"/>
      <c r="G14" s="25" t="s">
        <v>30</v>
      </c>
      <c r="H14" s="26" t="s">
        <v>30</v>
      </c>
      <c r="I14" s="19">
        <v>1000</v>
      </c>
      <c r="J14" s="19">
        <v>1000</v>
      </c>
      <c r="K14" s="10">
        <f t="shared" si="2"/>
        <v>0</v>
      </c>
      <c r="L14" s="13">
        <f t="shared" si="3"/>
        <v>0</v>
      </c>
    </row>
    <row r="15" spans="1:12" s="4" customFormat="1" ht="54" customHeight="1" thickBot="1" thickTop="1">
      <c r="A15" s="68" t="s">
        <v>31</v>
      </c>
      <c r="B15" s="69"/>
      <c r="C15" s="27">
        <f>SUM(C6:C14)</f>
        <v>194990</v>
      </c>
      <c r="D15" s="27">
        <f>SUM(D6:D12)</f>
        <v>205733</v>
      </c>
      <c r="E15" s="28">
        <f>D15-C15</f>
        <v>10743</v>
      </c>
      <c r="F15" s="29">
        <f>E15/C15</f>
        <v>0.05509513308374788</v>
      </c>
      <c r="G15" s="70" t="s">
        <v>32</v>
      </c>
      <c r="H15" s="71"/>
      <c r="I15" s="27">
        <f>SUM(I6:I14)</f>
        <v>194990</v>
      </c>
      <c r="J15" s="27">
        <f>SUM(J6:J14)</f>
        <v>205733</v>
      </c>
      <c r="K15" s="28">
        <f t="shared" si="2"/>
        <v>10743</v>
      </c>
      <c r="L15" s="29">
        <f t="shared" si="3"/>
        <v>0.05509513308374788</v>
      </c>
    </row>
    <row r="16" spans="1:6" ht="32.25" customHeight="1" thickTop="1">
      <c r="A16" s="30"/>
      <c r="B16" s="30"/>
      <c r="C16" s="31"/>
      <c r="D16" s="4"/>
      <c r="E16" s="4"/>
      <c r="F16" s="4"/>
    </row>
  </sheetData>
  <mergeCells count="18">
    <mergeCell ref="A15:B15"/>
    <mergeCell ref="G15:H15"/>
    <mergeCell ref="H4:H5"/>
    <mergeCell ref="I4:I5"/>
    <mergeCell ref="J4:J5"/>
    <mergeCell ref="K4:L4"/>
    <mergeCell ref="G6:G8"/>
    <mergeCell ref="G10:G11"/>
    <mergeCell ref="A1:L1"/>
    <mergeCell ref="E2:F2"/>
    <mergeCell ref="A3:F3"/>
    <mergeCell ref="G3:L3"/>
    <mergeCell ref="A4:A5"/>
    <mergeCell ref="B4:B5"/>
    <mergeCell ref="C4:C5"/>
    <mergeCell ref="D4:D5"/>
    <mergeCell ref="E4:F4"/>
    <mergeCell ref="G4:G5"/>
  </mergeCells>
  <printOptions/>
  <pageMargins left="0.5905511811023623" right="0.1968503937007874" top="0.7874015748031497" bottom="0.5118110236220472" header="0.3937007874015748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view="pageLayout" workbookViewId="0" topLeftCell="A1">
      <selection activeCell="K15" sqref="K15"/>
    </sheetView>
  </sheetViews>
  <sheetFormatPr defaultColWidth="8.88671875" defaultRowHeight="13.5"/>
  <cols>
    <col min="1" max="2" width="6.5546875" style="0" customWidth="1"/>
    <col min="3" max="4" width="7.10546875" style="0" customWidth="1"/>
    <col min="5" max="5" width="6.99609375" style="0" customWidth="1"/>
    <col min="6" max="6" width="7.10546875" style="0" customWidth="1"/>
    <col min="7" max="8" width="6.5546875" style="0" customWidth="1"/>
    <col min="9" max="9" width="7.10546875" style="0" customWidth="1"/>
    <col min="10" max="11" width="6.99609375" style="0" customWidth="1"/>
    <col min="12" max="12" width="7.10546875" style="0" customWidth="1"/>
  </cols>
  <sheetData>
    <row r="1" spans="1:12" ht="35.25" customHeight="1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4" customFormat="1" ht="19.5" customHeight="1" thickBot="1">
      <c r="A2" s="32" t="s">
        <v>34</v>
      </c>
      <c r="B2" s="32"/>
      <c r="C2" s="33"/>
      <c r="D2" s="2"/>
      <c r="E2" s="2"/>
      <c r="F2" s="2"/>
      <c r="G2"/>
      <c r="H2"/>
      <c r="I2" t="s">
        <v>35</v>
      </c>
      <c r="J2"/>
      <c r="K2"/>
      <c r="L2" s="3" t="s">
        <v>36</v>
      </c>
    </row>
    <row r="3" spans="1:12" s="4" customFormat="1" ht="55.5" customHeight="1" thickBot="1" thickTop="1">
      <c r="A3" s="60" t="s">
        <v>37</v>
      </c>
      <c r="B3" s="61"/>
      <c r="C3" s="61"/>
      <c r="D3" s="61"/>
      <c r="E3" s="61"/>
      <c r="F3" s="61"/>
      <c r="G3" s="60" t="s">
        <v>38</v>
      </c>
      <c r="H3" s="61"/>
      <c r="I3" s="61"/>
      <c r="J3" s="61"/>
      <c r="K3" s="61"/>
      <c r="L3" s="62"/>
    </row>
    <row r="4" spans="1:12" s="4" customFormat="1" ht="55.5" customHeight="1" thickTop="1">
      <c r="A4" s="75" t="s">
        <v>39</v>
      </c>
      <c r="B4" s="77" t="s">
        <v>40</v>
      </c>
      <c r="C4" s="77" t="s">
        <v>41</v>
      </c>
      <c r="D4" s="77" t="s">
        <v>42</v>
      </c>
      <c r="E4" s="80" t="s">
        <v>43</v>
      </c>
      <c r="F4" s="81"/>
      <c r="G4" s="75" t="s">
        <v>39</v>
      </c>
      <c r="H4" s="77" t="s">
        <v>40</v>
      </c>
      <c r="I4" s="77" t="s">
        <v>41</v>
      </c>
      <c r="J4" s="77" t="s">
        <v>42</v>
      </c>
      <c r="K4" s="80" t="s">
        <v>43</v>
      </c>
      <c r="L4" s="81"/>
    </row>
    <row r="5" spans="1:12" s="4" customFormat="1" ht="55.5" customHeight="1">
      <c r="A5" s="76"/>
      <c r="B5" s="78"/>
      <c r="C5" s="79"/>
      <c r="D5" s="79"/>
      <c r="E5" s="34" t="s">
        <v>44</v>
      </c>
      <c r="F5" s="34" t="s">
        <v>45</v>
      </c>
      <c r="G5" s="76"/>
      <c r="H5" s="78"/>
      <c r="I5" s="79"/>
      <c r="J5" s="79"/>
      <c r="K5" s="34" t="s">
        <v>44</v>
      </c>
      <c r="L5" s="35" t="s">
        <v>45</v>
      </c>
    </row>
    <row r="6" spans="1:12" s="4" customFormat="1" ht="55.5" customHeight="1">
      <c r="A6" s="7" t="s">
        <v>46</v>
      </c>
      <c r="B6" s="8" t="s">
        <v>47</v>
      </c>
      <c r="C6" s="9">
        <v>29405</v>
      </c>
      <c r="D6" s="9">
        <v>30725</v>
      </c>
      <c r="E6" s="10">
        <f>D6-C6</f>
        <v>1320</v>
      </c>
      <c r="F6" s="11">
        <f>E6/C6</f>
        <v>0.04489032477469818</v>
      </c>
      <c r="G6" s="55" t="s">
        <v>48</v>
      </c>
      <c r="H6" s="8" t="s">
        <v>49</v>
      </c>
      <c r="I6" s="12">
        <v>140230</v>
      </c>
      <c r="J6" s="12">
        <v>145433</v>
      </c>
      <c r="K6" s="10">
        <f>J6-I6</f>
        <v>5203</v>
      </c>
      <c r="L6" s="13">
        <f>K6/I6</f>
        <v>0.03710333024317193</v>
      </c>
    </row>
    <row r="7" spans="1:12" s="4" customFormat="1" ht="55.5" customHeight="1">
      <c r="A7" s="7" t="s">
        <v>50</v>
      </c>
      <c r="B7" s="8" t="s">
        <v>50</v>
      </c>
      <c r="C7" s="9">
        <v>13010</v>
      </c>
      <c r="D7" s="9">
        <v>13715</v>
      </c>
      <c r="E7" s="10">
        <f aca="true" t="shared" si="0" ref="E7:E12">D7-C7</f>
        <v>705</v>
      </c>
      <c r="F7" s="11">
        <f aca="true" t="shared" si="1" ref="F7:F12">E7/C7</f>
        <v>0.0541890853189854</v>
      </c>
      <c r="G7" s="56"/>
      <c r="H7" s="8" t="s">
        <v>51</v>
      </c>
      <c r="I7" s="12">
        <v>1700</v>
      </c>
      <c r="J7" s="12">
        <v>1700</v>
      </c>
      <c r="K7" s="10">
        <f aca="true" t="shared" si="2" ref="K7:K13">J7-I7</f>
        <v>0</v>
      </c>
      <c r="L7" s="13">
        <f aca="true" t="shared" si="3" ref="L7:L13">K7/I7</f>
        <v>0</v>
      </c>
    </row>
    <row r="8" spans="1:12" s="4" customFormat="1" ht="55.5" customHeight="1">
      <c r="A8" s="7" t="s">
        <v>52</v>
      </c>
      <c r="B8" s="8" t="s">
        <v>52</v>
      </c>
      <c r="C8" s="9">
        <v>139580</v>
      </c>
      <c r="D8" s="9">
        <v>150188</v>
      </c>
      <c r="E8" s="10">
        <f t="shared" si="0"/>
        <v>10608</v>
      </c>
      <c r="F8" s="11">
        <f t="shared" si="1"/>
        <v>0.07599942685198452</v>
      </c>
      <c r="G8" s="57"/>
      <c r="H8" s="8" t="s">
        <v>53</v>
      </c>
      <c r="I8" s="12">
        <v>18620</v>
      </c>
      <c r="J8" s="12">
        <v>21120</v>
      </c>
      <c r="K8" s="10">
        <f t="shared" si="2"/>
        <v>2500</v>
      </c>
      <c r="L8" s="13">
        <f t="shared" si="3"/>
        <v>0.13426423200859292</v>
      </c>
    </row>
    <row r="9" spans="1:12" s="4" customFormat="1" ht="55.5" customHeight="1">
      <c r="A9" s="7" t="s">
        <v>54</v>
      </c>
      <c r="B9" s="8" t="s">
        <v>54</v>
      </c>
      <c r="C9" s="9">
        <v>3600</v>
      </c>
      <c r="D9" s="9">
        <v>4000</v>
      </c>
      <c r="E9" s="10">
        <f t="shared" si="0"/>
        <v>400</v>
      </c>
      <c r="F9" s="11">
        <f t="shared" si="1"/>
        <v>0.1111111111111111</v>
      </c>
      <c r="G9" s="15" t="s">
        <v>55</v>
      </c>
      <c r="H9" s="16" t="s">
        <v>56</v>
      </c>
      <c r="I9" s="12">
        <v>2300</v>
      </c>
      <c r="J9" s="12">
        <v>3500</v>
      </c>
      <c r="K9" s="10">
        <f t="shared" si="2"/>
        <v>1200</v>
      </c>
      <c r="L9" s="13">
        <f t="shared" si="3"/>
        <v>0.5217391304347826</v>
      </c>
    </row>
    <row r="10" spans="1:12" s="4" customFormat="1" ht="55.5" customHeight="1">
      <c r="A10" s="7" t="s">
        <v>57</v>
      </c>
      <c r="B10" s="14" t="s">
        <v>58</v>
      </c>
      <c r="C10" s="9">
        <v>3000</v>
      </c>
      <c r="D10" s="9">
        <v>3000</v>
      </c>
      <c r="E10" s="10">
        <f t="shared" si="0"/>
        <v>0</v>
      </c>
      <c r="F10" s="11">
        <f t="shared" si="1"/>
        <v>0</v>
      </c>
      <c r="G10" s="55" t="s">
        <v>59</v>
      </c>
      <c r="H10" s="8" t="s">
        <v>53</v>
      </c>
      <c r="I10" s="12">
        <v>31305</v>
      </c>
      <c r="J10" s="12">
        <v>32935</v>
      </c>
      <c r="K10" s="10">
        <f t="shared" si="2"/>
        <v>1630</v>
      </c>
      <c r="L10" s="13">
        <f t="shared" si="3"/>
        <v>0.05206835968695096</v>
      </c>
    </row>
    <row r="11" spans="1:12" s="4" customFormat="1" ht="55.5" customHeight="1">
      <c r="A11" s="7" t="s">
        <v>60</v>
      </c>
      <c r="B11" s="14" t="s">
        <v>60</v>
      </c>
      <c r="C11" s="9">
        <v>5300</v>
      </c>
      <c r="D11" s="9">
        <v>3500</v>
      </c>
      <c r="E11" s="10">
        <f t="shared" si="0"/>
        <v>-1800</v>
      </c>
      <c r="F11" s="11">
        <f t="shared" si="1"/>
        <v>-0.33962264150943394</v>
      </c>
      <c r="G11" s="57"/>
      <c r="H11" s="16" t="s">
        <v>59</v>
      </c>
      <c r="I11" s="12">
        <v>1440</v>
      </c>
      <c r="J11" s="12">
        <v>1440</v>
      </c>
      <c r="K11" s="10">
        <f t="shared" si="2"/>
        <v>0</v>
      </c>
      <c r="L11" s="13">
        <f t="shared" si="3"/>
        <v>0</v>
      </c>
    </row>
    <row r="12" spans="1:12" s="4" customFormat="1" ht="55.5" customHeight="1">
      <c r="A12" s="7" t="s">
        <v>61</v>
      </c>
      <c r="B12" s="16" t="s">
        <v>61</v>
      </c>
      <c r="C12" s="9">
        <v>3300</v>
      </c>
      <c r="D12" s="9">
        <v>3300</v>
      </c>
      <c r="E12" s="10">
        <f t="shared" si="0"/>
        <v>0</v>
      </c>
      <c r="F12" s="11">
        <f t="shared" si="1"/>
        <v>0</v>
      </c>
      <c r="G12" s="15" t="s">
        <v>62</v>
      </c>
      <c r="H12" s="17" t="s">
        <v>62</v>
      </c>
      <c r="I12" s="12">
        <v>800</v>
      </c>
      <c r="J12" s="12">
        <v>1500</v>
      </c>
      <c r="K12" s="10">
        <f t="shared" si="2"/>
        <v>700</v>
      </c>
      <c r="L12" s="13">
        <f t="shared" si="3"/>
        <v>0.875</v>
      </c>
    </row>
    <row r="13" spans="1:12" s="4" customFormat="1" ht="55.5" customHeight="1" thickBot="1">
      <c r="A13" s="7"/>
      <c r="B13" s="16"/>
      <c r="C13" s="9"/>
      <c r="D13" s="18"/>
      <c r="E13" s="10"/>
      <c r="F13" s="10"/>
      <c r="G13" s="25" t="s">
        <v>63</v>
      </c>
      <c r="H13" s="26" t="s">
        <v>63</v>
      </c>
      <c r="I13" s="19">
        <v>800</v>
      </c>
      <c r="J13" s="19">
        <v>800</v>
      </c>
      <c r="K13" s="10">
        <f t="shared" si="2"/>
        <v>0</v>
      </c>
      <c r="L13" s="13">
        <f t="shared" si="3"/>
        <v>0</v>
      </c>
    </row>
    <row r="14" spans="1:12" s="4" customFormat="1" ht="55.5" customHeight="1" thickBot="1" thickTop="1">
      <c r="A14" s="73" t="s">
        <v>64</v>
      </c>
      <c r="B14" s="74"/>
      <c r="C14" s="27">
        <f>SUM(C6:C12)</f>
        <v>197195</v>
      </c>
      <c r="D14" s="27">
        <f>SUM(D6:D12)</f>
        <v>208428</v>
      </c>
      <c r="E14" s="28">
        <f>D14-C14</f>
        <v>11233</v>
      </c>
      <c r="F14" s="29">
        <f>E14/C14</f>
        <v>0.05696391896346256</v>
      </c>
      <c r="G14" s="70" t="s">
        <v>65</v>
      </c>
      <c r="H14" s="71"/>
      <c r="I14" s="27">
        <f>SUM(I6:I13)</f>
        <v>197195</v>
      </c>
      <c r="J14" s="27">
        <f>SUM(J6:J13)</f>
        <v>208428</v>
      </c>
      <c r="K14" s="28">
        <f>J14-I14</f>
        <v>11233</v>
      </c>
      <c r="L14" s="29">
        <f>K14/I14</f>
        <v>0.05696391896346256</v>
      </c>
    </row>
    <row r="15" spans="1:6" ht="32.25" customHeight="1" thickTop="1">
      <c r="A15" s="30"/>
      <c r="B15" s="30"/>
      <c r="C15" s="4"/>
      <c r="D15" s="4"/>
      <c r="E15" s="4"/>
      <c r="F15" s="4"/>
    </row>
  </sheetData>
  <mergeCells count="17">
    <mergeCell ref="G10:G11"/>
    <mergeCell ref="A14:B14"/>
    <mergeCell ref="G14:H14"/>
    <mergeCell ref="A1:L1"/>
    <mergeCell ref="A3:F3"/>
    <mergeCell ref="G3:L3"/>
    <mergeCell ref="A4:A5"/>
    <mergeCell ref="B4:B5"/>
    <mergeCell ref="C4:C5"/>
    <mergeCell ref="D4:D5"/>
    <mergeCell ref="E4:F4"/>
    <mergeCell ref="G4:G5"/>
    <mergeCell ref="H4:H5"/>
    <mergeCell ref="I4:I5"/>
    <mergeCell ref="J4:J5"/>
    <mergeCell ref="K4:L4"/>
    <mergeCell ref="G6:G8"/>
  </mergeCells>
  <printOptions/>
  <pageMargins left="0.5905511811023623" right="0.1968503937007874" top="0.7874015748031497" bottom="0.5118110236220472" header="0.3937007874015748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 topLeftCell="A1">
      <selection activeCell="K15" sqref="K15"/>
    </sheetView>
  </sheetViews>
  <sheetFormatPr defaultColWidth="8.88671875" defaultRowHeight="13.5"/>
  <cols>
    <col min="1" max="2" width="7.21484375" style="0" customWidth="1"/>
    <col min="3" max="6" width="6.6640625" style="0" customWidth="1"/>
    <col min="7" max="8" width="7.21484375" style="0" customWidth="1"/>
    <col min="9" max="12" width="6.6640625" style="0" customWidth="1"/>
  </cols>
  <sheetData>
    <row r="1" spans="1:12" ht="36" customHeight="1">
      <c r="A1" s="58" t="s">
        <v>66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4" customFormat="1" ht="21" customHeight="1" thickBot="1">
      <c r="A2" s="1" t="s">
        <v>67</v>
      </c>
      <c r="B2" s="1"/>
      <c r="C2" s="2"/>
      <c r="D2" s="2"/>
      <c r="E2" s="59"/>
      <c r="F2" s="59"/>
      <c r="G2"/>
      <c r="H2"/>
      <c r="I2" t="s">
        <v>68</v>
      </c>
      <c r="J2"/>
      <c r="K2"/>
      <c r="L2" s="3" t="s">
        <v>69</v>
      </c>
    </row>
    <row r="3" spans="1:12" s="4" customFormat="1" ht="32.25" customHeight="1" thickBot="1" thickTop="1">
      <c r="A3" s="60" t="s">
        <v>70</v>
      </c>
      <c r="B3" s="61"/>
      <c r="C3" s="61"/>
      <c r="D3" s="61"/>
      <c r="E3" s="61"/>
      <c r="F3" s="62"/>
      <c r="G3" s="60" t="s">
        <v>71</v>
      </c>
      <c r="H3" s="61"/>
      <c r="I3" s="61"/>
      <c r="J3" s="61"/>
      <c r="K3" s="61"/>
      <c r="L3" s="62"/>
    </row>
    <row r="4" spans="1:12" s="4" customFormat="1" ht="54" customHeight="1" thickTop="1">
      <c r="A4" s="63" t="s">
        <v>72</v>
      </c>
      <c r="B4" s="65" t="s">
        <v>73</v>
      </c>
      <c r="C4" s="65" t="s">
        <v>74</v>
      </c>
      <c r="D4" s="65" t="s">
        <v>75</v>
      </c>
      <c r="E4" s="80" t="s">
        <v>76</v>
      </c>
      <c r="F4" s="81"/>
      <c r="G4" s="63" t="s">
        <v>72</v>
      </c>
      <c r="H4" s="65" t="s">
        <v>73</v>
      </c>
      <c r="I4" s="65" t="s">
        <v>74</v>
      </c>
      <c r="J4" s="65" t="s">
        <v>75</v>
      </c>
      <c r="K4" s="53" t="s">
        <v>76</v>
      </c>
      <c r="L4" s="54"/>
    </row>
    <row r="5" spans="1:12" s="4" customFormat="1" ht="54" customHeight="1">
      <c r="A5" s="64"/>
      <c r="B5" s="66"/>
      <c r="C5" s="67"/>
      <c r="D5" s="67"/>
      <c r="E5" s="34" t="s">
        <v>77</v>
      </c>
      <c r="F5" s="34" t="s">
        <v>78</v>
      </c>
      <c r="G5" s="64"/>
      <c r="H5" s="66"/>
      <c r="I5" s="67"/>
      <c r="J5" s="67"/>
      <c r="K5" s="34" t="s">
        <v>77</v>
      </c>
      <c r="L5" s="36" t="s">
        <v>78</v>
      </c>
    </row>
    <row r="6" spans="1:12" s="4" customFormat="1" ht="54" customHeight="1">
      <c r="A6" s="37" t="s">
        <v>79</v>
      </c>
      <c r="B6" s="38" t="s">
        <v>80</v>
      </c>
      <c r="C6" s="39">
        <v>43018</v>
      </c>
      <c r="D6" s="39">
        <v>39435</v>
      </c>
      <c r="E6" s="10">
        <f>D6-C6</f>
        <v>-3583</v>
      </c>
      <c r="F6" s="11">
        <f>E6/C6</f>
        <v>-0.08329071551443581</v>
      </c>
      <c r="G6" s="82" t="s">
        <v>81</v>
      </c>
      <c r="H6" s="38" t="s">
        <v>82</v>
      </c>
      <c r="I6" s="40">
        <v>143168</v>
      </c>
      <c r="J6" s="40">
        <v>145373</v>
      </c>
      <c r="K6" s="10">
        <f>J6-I6</f>
        <v>2205</v>
      </c>
      <c r="L6" s="13">
        <f>K6/I6</f>
        <v>0.015401486365668305</v>
      </c>
    </row>
    <row r="7" spans="1:12" s="4" customFormat="1" ht="54" customHeight="1">
      <c r="A7" s="37" t="s">
        <v>83</v>
      </c>
      <c r="B7" s="38" t="s">
        <v>83</v>
      </c>
      <c r="C7" s="39">
        <v>4135</v>
      </c>
      <c r="D7" s="39">
        <v>8860</v>
      </c>
      <c r="E7" s="10">
        <f aca="true" t="shared" si="0" ref="E7:E12">D7-C7</f>
        <v>4725</v>
      </c>
      <c r="F7" s="11">
        <f aca="true" t="shared" si="1" ref="F7:F12">E7/C7</f>
        <v>1.1426844014510278</v>
      </c>
      <c r="G7" s="83"/>
      <c r="H7" s="38" t="s">
        <v>84</v>
      </c>
      <c r="I7" s="40">
        <v>1000</v>
      </c>
      <c r="J7" s="40">
        <v>1000</v>
      </c>
      <c r="K7" s="10">
        <f aca="true" t="shared" si="2" ref="K7:K12">J7-I7</f>
        <v>0</v>
      </c>
      <c r="L7" s="13">
        <f aca="true" t="shared" si="3" ref="L7:L12">K7/I7</f>
        <v>0</v>
      </c>
    </row>
    <row r="8" spans="1:12" s="4" customFormat="1" ht="54" customHeight="1">
      <c r="A8" s="37" t="s">
        <v>85</v>
      </c>
      <c r="B8" s="38" t="s">
        <v>85</v>
      </c>
      <c r="C8" s="39">
        <v>129425</v>
      </c>
      <c r="D8" s="39">
        <v>139262</v>
      </c>
      <c r="E8" s="10">
        <f t="shared" si="0"/>
        <v>9837</v>
      </c>
      <c r="F8" s="11">
        <f t="shared" si="1"/>
        <v>0.07600540853776318</v>
      </c>
      <c r="G8" s="84"/>
      <c r="H8" s="38" t="s">
        <v>86</v>
      </c>
      <c r="I8" s="40">
        <v>17620</v>
      </c>
      <c r="J8" s="40">
        <v>22220</v>
      </c>
      <c r="K8" s="10">
        <f t="shared" si="2"/>
        <v>4600</v>
      </c>
      <c r="L8" s="13">
        <f t="shared" si="3"/>
        <v>0.26106696935300794</v>
      </c>
    </row>
    <row r="9" spans="1:12" s="4" customFormat="1" ht="54" customHeight="1">
      <c r="A9" s="37" t="s">
        <v>87</v>
      </c>
      <c r="B9" s="38" t="s">
        <v>87</v>
      </c>
      <c r="C9" s="39">
        <v>7000</v>
      </c>
      <c r="D9" s="39">
        <v>4500</v>
      </c>
      <c r="E9" s="10">
        <f t="shared" si="0"/>
        <v>-2500</v>
      </c>
      <c r="F9" s="11">
        <f t="shared" si="1"/>
        <v>-0.35714285714285715</v>
      </c>
      <c r="G9" s="41" t="s">
        <v>88</v>
      </c>
      <c r="H9" s="42" t="s">
        <v>89</v>
      </c>
      <c r="I9" s="40">
        <v>5300</v>
      </c>
      <c r="J9" s="40">
        <v>3500</v>
      </c>
      <c r="K9" s="10">
        <f t="shared" si="2"/>
        <v>-1800</v>
      </c>
      <c r="L9" s="13">
        <f t="shared" si="3"/>
        <v>-0.33962264150943394</v>
      </c>
    </row>
    <row r="10" spans="1:12" s="4" customFormat="1" ht="54" customHeight="1">
      <c r="A10" s="37" t="s">
        <v>90</v>
      </c>
      <c r="B10" s="43" t="s">
        <v>91</v>
      </c>
      <c r="C10" s="39">
        <v>5000</v>
      </c>
      <c r="D10" s="39">
        <v>3000</v>
      </c>
      <c r="E10" s="10">
        <f t="shared" si="0"/>
        <v>-2000</v>
      </c>
      <c r="F10" s="11">
        <f t="shared" si="1"/>
        <v>-0.4</v>
      </c>
      <c r="G10" s="82" t="s">
        <v>92</v>
      </c>
      <c r="H10" s="38" t="s">
        <v>86</v>
      </c>
      <c r="I10" s="40">
        <v>27500</v>
      </c>
      <c r="J10" s="40">
        <v>28593</v>
      </c>
      <c r="K10" s="10">
        <f t="shared" si="2"/>
        <v>1093</v>
      </c>
      <c r="L10" s="13">
        <f t="shared" si="3"/>
        <v>0.03974545454545454</v>
      </c>
    </row>
    <row r="11" spans="1:12" s="4" customFormat="1" ht="54" customHeight="1">
      <c r="A11" s="37" t="s">
        <v>93</v>
      </c>
      <c r="B11" s="43" t="s">
        <v>93</v>
      </c>
      <c r="C11" s="39">
        <v>4800</v>
      </c>
      <c r="D11" s="39">
        <v>5500</v>
      </c>
      <c r="E11" s="10">
        <f t="shared" si="0"/>
        <v>700</v>
      </c>
      <c r="F11" s="11">
        <f t="shared" si="1"/>
        <v>0.14583333333333334</v>
      </c>
      <c r="G11" s="84"/>
      <c r="H11" s="42" t="s">
        <v>92</v>
      </c>
      <c r="I11" s="40">
        <v>1440</v>
      </c>
      <c r="J11" s="40">
        <v>1440</v>
      </c>
      <c r="K11" s="10">
        <f t="shared" si="2"/>
        <v>0</v>
      </c>
      <c r="L11" s="13">
        <f t="shared" si="3"/>
        <v>0</v>
      </c>
    </row>
    <row r="12" spans="1:12" s="4" customFormat="1" ht="54" customHeight="1">
      <c r="A12" s="37" t="s">
        <v>94</v>
      </c>
      <c r="B12" s="42" t="s">
        <v>94</v>
      </c>
      <c r="C12" s="39">
        <v>3750</v>
      </c>
      <c r="D12" s="39">
        <v>3450</v>
      </c>
      <c r="E12" s="10">
        <f t="shared" si="0"/>
        <v>-300</v>
      </c>
      <c r="F12" s="11">
        <f t="shared" si="1"/>
        <v>-0.08</v>
      </c>
      <c r="G12" s="41" t="s">
        <v>95</v>
      </c>
      <c r="H12" s="44" t="s">
        <v>95</v>
      </c>
      <c r="I12" s="40">
        <v>600</v>
      </c>
      <c r="J12" s="40">
        <v>1000</v>
      </c>
      <c r="K12" s="10">
        <f t="shared" si="2"/>
        <v>400</v>
      </c>
      <c r="L12" s="13">
        <f t="shared" si="3"/>
        <v>0.6666666666666666</v>
      </c>
    </row>
    <row r="13" spans="1:12" s="4" customFormat="1" ht="54" customHeight="1" thickBot="1">
      <c r="A13" s="37"/>
      <c r="B13" s="42"/>
      <c r="C13" s="45"/>
      <c r="D13" s="39"/>
      <c r="E13" s="10"/>
      <c r="F13" s="10"/>
      <c r="G13" s="37" t="s">
        <v>96</v>
      </c>
      <c r="H13" s="38" t="s">
        <v>96</v>
      </c>
      <c r="I13" s="40">
        <v>500</v>
      </c>
      <c r="J13" s="46">
        <v>881</v>
      </c>
      <c r="K13" s="10"/>
      <c r="L13" s="24"/>
    </row>
    <row r="14" spans="1:12" s="4" customFormat="1" ht="54" customHeight="1" thickBot="1" thickTop="1">
      <c r="A14" s="68" t="s">
        <v>97</v>
      </c>
      <c r="B14" s="69"/>
      <c r="C14" s="27">
        <f>SUM(C6:C13)</f>
        <v>197128</v>
      </c>
      <c r="D14" s="27">
        <f>SUM(D6:D12)</f>
        <v>204007</v>
      </c>
      <c r="E14" s="28">
        <f>D14-C14</f>
        <v>6879</v>
      </c>
      <c r="F14" s="29">
        <f>E14/D14</f>
        <v>0.03371943119598837</v>
      </c>
      <c r="G14" s="70" t="s">
        <v>98</v>
      </c>
      <c r="H14" s="71"/>
      <c r="I14" s="27">
        <f>SUM(I6:I13)</f>
        <v>197128</v>
      </c>
      <c r="J14" s="27">
        <f>SUM(J6:J13)</f>
        <v>204007</v>
      </c>
      <c r="K14" s="28">
        <f>J14-I14</f>
        <v>6879</v>
      </c>
      <c r="L14" s="29">
        <f>K14/J14</f>
        <v>0.03371943119598837</v>
      </c>
    </row>
    <row r="15" spans="1:6" ht="32.25" customHeight="1" thickTop="1">
      <c r="A15" s="30"/>
      <c r="B15" s="30"/>
      <c r="C15" s="31"/>
      <c r="D15" s="4"/>
      <c r="E15" s="4"/>
      <c r="F15" s="4"/>
    </row>
  </sheetData>
  <mergeCells count="18">
    <mergeCell ref="A14:B14"/>
    <mergeCell ref="G14:H14"/>
    <mergeCell ref="H4:H5"/>
    <mergeCell ref="I4:I5"/>
    <mergeCell ref="J4:J5"/>
    <mergeCell ref="K4:L4"/>
    <mergeCell ref="G6:G8"/>
    <mergeCell ref="G10:G11"/>
    <mergeCell ref="A1:L1"/>
    <mergeCell ref="E2:F2"/>
    <mergeCell ref="A3:F3"/>
    <mergeCell ref="G3:L3"/>
    <mergeCell ref="A4:A5"/>
    <mergeCell ref="B4:B5"/>
    <mergeCell ref="C4:C5"/>
    <mergeCell ref="D4:D5"/>
    <mergeCell ref="E4:F4"/>
    <mergeCell ref="G4:G5"/>
  </mergeCells>
  <printOptions/>
  <pageMargins left="0.5905511811023623" right="0.1968503937007874" top="0.7874015748031497" bottom="0.5118110236220472" header="0.3937007874015748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2017-12-11T02:05:35Z</cp:lastPrinted>
  <dcterms:created xsi:type="dcterms:W3CDTF">2017-12-10T08:11:53Z</dcterms:created>
  <dcterms:modified xsi:type="dcterms:W3CDTF">2017-12-11T02:14:38Z</dcterms:modified>
  <cp:category/>
  <cp:version/>
  <cp:contentType/>
  <cp:contentStatus/>
</cp:coreProperties>
</file>